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5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6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7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gizonline.sharepoint.com/teams/AgnciaBraslia/Freigegebene Dokumente/MO/MO 7.0/Prestação de contas de viagens/"/>
    </mc:Choice>
  </mc:AlternateContent>
  <xr:revisionPtr revIDLastSave="510" documentId="8_{C919EE74-FCD1-47BF-8986-2186B59D7C3A}" xr6:coauthVersionLast="47" xr6:coauthVersionMax="47" xr10:uidLastSave="{84C2AAD3-6729-4CAB-B7F9-89889F87F80F}"/>
  <bookViews>
    <workbookView xWindow="-108" yWindow="-108" windowWidth="23256" windowHeight="12576" xr2:uid="{74BD7DE3-6AB8-4C22-AE41-807E0AC1A932}"/>
  </bookViews>
  <sheets>
    <sheet name="B104 Prestação de contas 1 de 2" sheetId="5" r:id="rId1"/>
    <sheet name="B104 Prestação de contas 2 de 2" sheetId="18" r:id="rId2"/>
    <sheet name="Planilha1" sheetId="10" state="hidden" r:id="rId3"/>
    <sheet name="B1-01 Request Contract EN" sheetId="16" state="hidden" r:id="rId4"/>
    <sheet name="Travel costs_draft 1 (2)" sheetId="9" state="hidden" r:id="rId5"/>
    <sheet name="Invoice_draft" sheetId="20" state="hidden" r:id="rId6"/>
    <sheet name="Overview Invoice_draft" sheetId="17" state="hidden" r:id="rId7"/>
    <sheet name="draft" sheetId="19" state="hidden" r:id="rId8"/>
  </sheets>
  <definedNames>
    <definedName name="_xlnm._FilterDatabase" localSheetId="0" hidden="1">'B104 Prestação de contas 1 de 2'!$J$8:$K$44</definedName>
    <definedName name="_ftn1" localSheetId="3">'B1-01 Request Contract EN'!#REF!</definedName>
    <definedName name="_ftn2" localSheetId="3">'B1-01 Request Contract EN'!#REF!</definedName>
    <definedName name="_ftn3" localSheetId="3">'B1-01 Request Contract EN'!#REF!</definedName>
    <definedName name="_ftnref1" localSheetId="3">'B1-01 Request Contract EN'!$C$12</definedName>
    <definedName name="_ftnref2" localSheetId="3">'B1-01 Request Contract EN'!#REF!</definedName>
    <definedName name="_ftnref3" localSheetId="3">'B1-01 Request Contract EN'!#REF!</definedName>
    <definedName name="Abrechnungszeitraum" localSheetId="6">#REF!</definedName>
    <definedName name="Abrechnungszeitraum">#REF!</definedName>
    <definedName name="_xlnm.Print_Area" localSheetId="3">'B1-01 Request Contract EN'!$A$1:$U$64</definedName>
    <definedName name="_xlnm.Print_Area" localSheetId="0">'B104 Prestação de contas 1 de 2'!$B$1:$S$47</definedName>
    <definedName name="_xlnm.Print_Area" localSheetId="1">'B104 Prestação de contas 2 de 2'!$B$1:$N$57</definedName>
    <definedName name="_xlnm.Print_Area" localSheetId="7">draft!$A$1:$T$95</definedName>
    <definedName name="Casilla10" localSheetId="3">'B1-01 Request Contract EN'!#REF!</definedName>
    <definedName name="gfdg" localSheetId="6">#REF!</definedName>
    <definedName name="gfdg">#REF!</definedName>
    <definedName name="Selecionar1" localSheetId="3">'B1-01 Request Contract EN'!$O$7</definedName>
    <definedName name="Selecionar2" localSheetId="3">'B1-01 Request Contract EN'!#REF!</definedName>
    <definedName name="Selecionar3" localSheetId="3">'B1-01 Request Contract EN'!#REF!</definedName>
    <definedName name="Text7" localSheetId="3">'B1-01 Request Contract EN'!#REF!</definedName>
    <definedName name="Texto12" localSheetId="3">'B1-01 Request Contract EN'!#REF!</definedName>
    <definedName name="Texto19" localSheetId="3">'B1-01 Request Contract EN'!#REF!</definedName>
    <definedName name="Texto29" localSheetId="3">'B1-01 Request Contract EN'!#REF!</definedName>
    <definedName name="Texto31" localSheetId="3">'B1-01 Request Contract EN'!#REF!</definedName>
    <definedName name="Texto32" localSheetId="3">'B1-01 Request Contract EN'!#REF!</definedName>
    <definedName name="Texto33" localSheetId="3">'B1-01 Request Contract EN'!#REF!</definedName>
    <definedName name="Texto34" localSheetId="3">'B1-01 Request Contract EN'!#REF!</definedName>
    <definedName name="Texto35" localSheetId="3">'B1-01 Request Contract EN'!#REF!</definedName>
    <definedName name="Texto37" localSheetId="3">'B1-01 Request Contract EN'!#REF!</definedName>
    <definedName name="Texto38" localSheetId="3">'B1-01 Request Contract EN'!$O$2</definedName>
    <definedName name="Texto39" localSheetId="3">'B1-01 Request Contract EN'!$G$39</definedName>
    <definedName name="Texto40" localSheetId="3">'B1-01 Request Contract EN'!$H$40</definedName>
    <definedName name="Texto41" localSheetId="3">'B1-01 Request Contract EN'!$H$41</definedName>
    <definedName name="Texto44" localSheetId="3">'B1-01 Request Contract EN'!$J$39</definedName>
    <definedName name="Texto51" localSheetId="3">'B1-01 Request Contract EN'!$Q$39</definedName>
    <definedName name="Texto52" localSheetId="3">'B1-01 Request Contract EN'!$Q$40</definedName>
    <definedName name="Texto53" localSheetId="3">'B1-01 Request Contract EN'!$Q$41</definedName>
    <definedName name="Texto55" localSheetId="3">'B1-01 Request Contract EN'!$S$39</definedName>
    <definedName name="Texto56" localSheetId="3">'B1-01 Request Contract EN'!$T$40</definedName>
    <definedName name="Texto57" localSheetId="3">'B1-01 Request Contract EN'!$T$41</definedName>
    <definedName name="Texto59" localSheetId="3">'B1-01 Request Contract EN'!$J$24</definedName>
    <definedName name="Texto6" localSheetId="3">'B1-01 Request Contract EN'!$F$9</definedName>
    <definedName name="Texto60" localSheetId="3">'B1-01 Request Contract EN'!#REF!</definedName>
    <definedName name="Texto61" localSheetId="3">'B1-01 Request Contract EN'!$J$27</definedName>
    <definedName name="Texto62" localSheetId="3">'B1-01 Request Contract EN'!#REF!</definedName>
    <definedName name="Texto8" localSheetId="5">Invoice_draft!$E$7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8" l="1"/>
  <c r="I12" i="18" l="1"/>
  <c r="R41" i="5"/>
  <c r="R40" i="5"/>
  <c r="M28" i="18" s="1"/>
  <c r="R39" i="5"/>
  <c r="K28" i="18" s="1"/>
  <c r="R38" i="5"/>
  <c r="I28" i="18" s="1"/>
  <c r="I5" i="18"/>
  <c r="I4" i="18"/>
  <c r="I3" i="18"/>
  <c r="I13" i="18"/>
  <c r="I11" i="18"/>
  <c r="I10" i="18"/>
  <c r="K44" i="18"/>
  <c r="I43" i="18"/>
  <c r="I44" i="18"/>
  <c r="O11" i="5"/>
  <c r="Q11" i="5" s="1"/>
  <c r="O12" i="5"/>
  <c r="Q12" i="5" s="1"/>
  <c r="O13" i="5"/>
  <c r="Q13" i="5" s="1"/>
  <c r="O14" i="5"/>
  <c r="Q14" i="5" s="1"/>
  <c r="O15" i="5"/>
  <c r="Q15" i="5" s="1"/>
  <c r="O16" i="5"/>
  <c r="Q16" i="5" s="1"/>
  <c r="O17" i="5"/>
  <c r="Q17" i="5" s="1"/>
  <c r="O18" i="5"/>
  <c r="Q18" i="5" s="1"/>
  <c r="O19" i="5"/>
  <c r="Q19" i="5" s="1"/>
  <c r="O20" i="5"/>
  <c r="Q20" i="5" s="1"/>
  <c r="O21" i="5"/>
  <c r="Q21" i="5" s="1"/>
  <c r="O22" i="5"/>
  <c r="Q22" i="5" s="1"/>
  <c r="O23" i="5"/>
  <c r="Q23" i="5" s="1"/>
  <c r="O24" i="5"/>
  <c r="Q24" i="5" s="1"/>
  <c r="O25" i="5"/>
  <c r="Q25" i="5" s="1"/>
  <c r="O26" i="5"/>
  <c r="Q26" i="5" s="1"/>
  <c r="O27" i="5"/>
  <c r="Q27" i="5" s="1"/>
  <c r="O28" i="5"/>
  <c r="Q28" i="5" s="1"/>
  <c r="O29" i="5"/>
  <c r="Q29" i="5" s="1"/>
  <c r="O30" i="5"/>
  <c r="Q30" i="5" s="1"/>
  <c r="O31" i="5"/>
  <c r="Q31" i="5" s="1"/>
  <c r="O32" i="5"/>
  <c r="Q32" i="5" s="1"/>
  <c r="O33" i="5"/>
  <c r="Q33" i="5" s="1"/>
  <c r="O10" i="5"/>
  <c r="B3" i="18"/>
  <c r="M44" i="18" l="1"/>
  <c r="E30" i="17"/>
  <c r="E29" i="17"/>
  <c r="E24" i="17"/>
  <c r="E25" i="17" s="1"/>
  <c r="E20" i="17"/>
  <c r="E21" i="17"/>
  <c r="E22" i="17"/>
  <c r="E23" i="17"/>
  <c r="E19" i="17"/>
  <c r="M36" i="18"/>
  <c r="G36" i="18"/>
  <c r="K36" i="18"/>
  <c r="I36" i="18"/>
  <c r="J30" i="18"/>
  <c r="L35" i="18"/>
  <c r="L34" i="18"/>
  <c r="L33" i="18"/>
  <c r="L32" i="18"/>
  <c r="N31" i="18"/>
  <c r="N32" i="18"/>
  <c r="N33" i="18"/>
  <c r="N34" i="18"/>
  <c r="N35" i="18"/>
  <c r="L31" i="18"/>
  <c r="L30" i="18"/>
  <c r="N30" i="18"/>
  <c r="H31" i="18"/>
  <c r="H32" i="18"/>
  <c r="H33" i="18"/>
  <c r="H34" i="18"/>
  <c r="H35" i="18"/>
  <c r="H30" i="18"/>
  <c r="J31" i="18"/>
  <c r="J32" i="18"/>
  <c r="J33" i="18"/>
  <c r="J34" i="18"/>
  <c r="J35" i="18"/>
  <c r="G1" i="10"/>
  <c r="I1" i="10" s="1"/>
  <c r="G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N36" i="18" l="1"/>
  <c r="H36" i="18"/>
  <c r="J36" i="18"/>
  <c r="L36" i="18"/>
  <c r="R11" i="5"/>
  <c r="I40" i="18" s="1"/>
  <c r="R12" i="5"/>
  <c r="R13" i="5"/>
  <c r="K40" i="18" s="1"/>
  <c r="R14" i="5"/>
  <c r="M40" i="18" l="1"/>
  <c r="M37" i="18"/>
  <c r="L48" i="18" s="1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R26" i="19"/>
  <c r="P26" i="19"/>
  <c r="P25" i="19"/>
  <c r="R15" i="5" l="1"/>
  <c r="Q10" i="5"/>
  <c r="R10" i="5" s="1"/>
  <c r="I41" i="18" s="1"/>
  <c r="P2" i="5" l="1"/>
  <c r="K42" i="18"/>
  <c r="K43" i="18"/>
  <c r="M43" i="18" s="1"/>
  <c r="P1" i="5"/>
  <c r="I42" i="18"/>
  <c r="K41" i="18"/>
  <c r="N61" i="16"/>
  <c r="B60" i="16"/>
  <c r="B59" i="16"/>
  <c r="B58" i="16"/>
  <c r="G56" i="16"/>
  <c r="I55" i="16"/>
  <c r="I52" i="16"/>
  <c r="G60" i="16" s="1"/>
  <c r="G48" i="16"/>
  <c r="S43" i="16"/>
  <c r="Q43" i="16"/>
  <c r="O43" i="16"/>
  <c r="N43" i="16"/>
  <c r="L43" i="16"/>
  <c r="K43" i="16"/>
  <c r="F43" i="16"/>
  <c r="I42" i="16"/>
  <c r="I41" i="16"/>
  <c r="I40" i="16"/>
  <c r="I39" i="16"/>
  <c r="I43" i="16" s="1"/>
  <c r="I36" i="16"/>
  <c r="G36" i="16"/>
  <c r="F28" i="16"/>
  <c r="I27" i="16"/>
  <c r="I26" i="16"/>
  <c r="I25" i="16"/>
  <c r="I24" i="16"/>
  <c r="I28" i="16" s="1"/>
  <c r="G58" i="16" s="1"/>
  <c r="P3" i="5" l="1"/>
  <c r="I45" i="18"/>
  <c r="M42" i="18"/>
  <c r="K45" i="18"/>
  <c r="L47" i="18" s="1"/>
  <c r="M41" i="18"/>
  <c r="I47" i="16"/>
  <c r="I46" i="16"/>
  <c r="I45" i="16"/>
  <c r="G59" i="16"/>
  <c r="G61" i="16" s="1"/>
  <c r="G62" i="16" s="1"/>
  <c r="I54" i="16"/>
  <c r="I56" i="16" s="1"/>
  <c r="M45" i="18" l="1"/>
  <c r="I48" i="16"/>
  <c r="R33" i="5" l="1"/>
  <c r="R32" i="5"/>
  <c r="R31" i="5"/>
  <c r="R30" i="5"/>
  <c r="R29" i="5"/>
  <c r="R28" i="5"/>
  <c r="R27" i="5"/>
  <c r="R26" i="5"/>
  <c r="R25" i="5" l="1"/>
  <c r="R24" i="5"/>
  <c r="R23" i="5"/>
  <c r="R22" i="5"/>
  <c r="R21" i="5"/>
  <c r="R20" i="5"/>
  <c r="R19" i="5"/>
  <c r="R18" i="5"/>
  <c r="R17" i="5"/>
  <c r="R16" i="5"/>
  <c r="M61" i="9"/>
  <c r="P61" i="9" s="1"/>
  <c r="P60" i="9"/>
  <c r="M60" i="9"/>
  <c r="M59" i="9"/>
  <c r="P59" i="9" s="1"/>
  <c r="P58" i="9"/>
  <c r="M58" i="9"/>
  <c r="M57" i="9"/>
  <c r="P57" i="9" s="1"/>
  <c r="P56" i="9"/>
  <c r="M56" i="9"/>
  <c r="M55" i="9"/>
  <c r="P55" i="9" s="1"/>
  <c r="P54" i="9"/>
  <c r="M54" i="9"/>
  <c r="M53" i="9"/>
  <c r="P53" i="9" s="1"/>
  <c r="P52" i="9"/>
  <c r="M52" i="9"/>
  <c r="M51" i="9"/>
  <c r="P51" i="9" s="1"/>
  <c r="P50" i="9"/>
  <c r="M50" i="9"/>
  <c r="M49" i="9"/>
  <c r="P49" i="9" s="1"/>
  <c r="P48" i="9"/>
  <c r="M48" i="9"/>
  <c r="M47" i="9"/>
  <c r="P47" i="9" s="1"/>
  <c r="P46" i="9"/>
  <c r="M46" i="9"/>
  <c r="M45" i="9"/>
  <c r="P45" i="9" s="1"/>
  <c r="P44" i="9"/>
  <c r="M44" i="9"/>
  <c r="M43" i="9"/>
  <c r="P43" i="9" s="1"/>
  <c r="P42" i="9"/>
  <c r="M42" i="9"/>
  <c r="AF35" i="9"/>
  <c r="O35" i="9"/>
  <c r="AF34" i="9"/>
  <c r="O34" i="9"/>
  <c r="AF33" i="9"/>
  <c r="O33" i="9"/>
  <c r="AF32" i="9"/>
  <c r="O32" i="9"/>
  <c r="AF31" i="9"/>
  <c r="O31" i="9"/>
  <c r="AF30" i="9"/>
  <c r="O30" i="9"/>
  <c r="AF29" i="9"/>
  <c r="O29" i="9"/>
  <c r="AF28" i="9"/>
  <c r="O28" i="9"/>
  <c r="AF27" i="9"/>
  <c r="O27" i="9"/>
  <c r="AF26" i="9"/>
  <c r="O26" i="9"/>
  <c r="AF25" i="9"/>
  <c r="O25" i="9"/>
  <c r="AF24" i="9"/>
  <c r="O24" i="9"/>
  <c r="AF23" i="9"/>
  <c r="O23" i="9"/>
  <c r="AF22" i="9"/>
  <c r="O22" i="9"/>
  <c r="AF21" i="9"/>
  <c r="O21" i="9"/>
  <c r="AF20" i="9"/>
  <c r="O20" i="9"/>
  <c r="AF19" i="9"/>
  <c r="O19" i="9"/>
  <c r="AF18" i="9"/>
  <c r="O18" i="9"/>
  <c r="AF17" i="9"/>
  <c r="O17" i="9"/>
  <c r="AF16" i="9"/>
  <c r="O16" i="9"/>
  <c r="L50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Ferreira</author>
  </authors>
  <commentList>
    <comment ref="R5" authorId="0" shapeId="0" xr:uid="{A47C9F52-4093-4701-8CB1-2B3313AE82A5}">
      <text>
        <r>
          <rPr>
            <sz val="8"/>
            <color indexed="81"/>
            <rFont val="Segoe UI"/>
            <family val="2"/>
          </rPr>
          <t>Em caso de Adendos, inserir nº do contrato AQUI.</t>
        </r>
      </text>
    </comment>
    <comment ref="P8" authorId="0" shapeId="0" xr:uid="{7332A435-1621-4A89-85E3-20CC9CA6CA94}">
      <text>
        <r>
          <rPr>
            <sz val="9"/>
            <color indexed="81"/>
            <rFont val="Segoe UI"/>
            <family val="2"/>
          </rPr>
          <t xml:space="preserve">Para PJ indicar e-mail instituicional. Em caso de mais de um e-mail, indicar nas observações.
</t>
        </r>
      </text>
    </comment>
    <comment ref="K13" authorId="0" shapeId="0" xr:uid="{D2AD536E-0697-4E58-8964-BC5719074E61}">
      <text>
        <r>
          <rPr>
            <sz val="9"/>
            <color indexed="81"/>
            <rFont val="Segoe UI"/>
            <family val="2"/>
          </rPr>
          <t xml:space="preserve">Inseir nº do CPF AQUI
</t>
        </r>
      </text>
    </comment>
    <comment ref="H17" authorId="0" shapeId="0" xr:uid="{7433BA19-765C-4C9A-8853-8C815200C581}">
      <text>
        <r>
          <rPr>
            <sz val="8"/>
            <color indexed="81"/>
            <rFont val="Segoe UI"/>
            <family val="2"/>
          </rPr>
          <t>Em caso de outros motivos, descrever aqui.</t>
        </r>
      </text>
    </comment>
    <comment ref="G30" authorId="0" shapeId="0" xr:uid="{9868B8BA-C3DA-4B43-B8A8-7D578BB5E045}">
      <text>
        <r>
          <rPr>
            <sz val="8"/>
            <color indexed="81"/>
            <rFont val="Segoe UI"/>
            <family val="2"/>
          </rPr>
          <t>Inserir percentual apenas em caso de adiantamento.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tc={BF076897-C46D-44B2-AF98-D20BEAC2C48C}</author>
  </authors>
  <commentList>
    <comment ref="A1" authorId="0" shapeId="0" xr:uid="{BF076897-C46D-44B2-AF98-D20BEAC2C48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Contratado, por favor inserir o endereço do seu contrato, contendo CEP.</t>
      </text>
    </comment>
  </commentList>
</comments>
</file>

<file path=xl/sharedStrings.xml><?xml version="1.0" encoding="utf-8"?>
<sst xmlns="http://schemas.openxmlformats.org/spreadsheetml/2006/main" count="372" uniqueCount="250">
  <si>
    <t>Prestação de contas de viagens e outros gastos</t>
  </si>
  <si>
    <t xml:space="preserve">Endereço Contratado(a) </t>
  </si>
  <si>
    <t xml:space="preserve">Identificação Contratado(a) </t>
  </si>
  <si>
    <t>Nome do(a) consultor (a):</t>
  </si>
  <si>
    <t>Nome da empresa  (PJ):</t>
  </si>
  <si>
    <t>Contrato nº.:</t>
  </si>
  <si>
    <t>Cooperação Alemã para o Desenvolvimento 
SCN Quadra 01 Brasília Bloco C Sala 1501 Ed. Brasíila Trade Center 
Escritório Anexo da Embaixada da Alemanha 
CNPJ: 21.432.440/0001-98 
CEP: 70.711-902 Brasília-DF</t>
  </si>
  <si>
    <t>Dados bancários</t>
  </si>
  <si>
    <t>Nome do banco:</t>
  </si>
  <si>
    <t>Agência nº.:</t>
  </si>
  <si>
    <t>Conta nº.:</t>
  </si>
  <si>
    <t>Tipo de conta:</t>
  </si>
  <si>
    <t>Preenchimento exclusivo da GIZ</t>
  </si>
  <si>
    <t>Diárias de alimentação</t>
  </si>
  <si>
    <t>Itens pagos por terceiro, conforme indicação do contratado (a):</t>
  </si>
  <si>
    <t>Cálculo das despesas</t>
  </si>
  <si>
    <t>Valor estipulado contrato</t>
  </si>
  <si>
    <t>Diárias de Alimentação
 (BRL)</t>
  </si>
  <si>
    <t>(-) Café da manhã
 dedução
 (BRL)</t>
  </si>
  <si>
    <t>(-) Almoço
dedução
 (BRL)</t>
  </si>
  <si>
    <t>(-) Jantar
 dedução
 (BRL)</t>
  </si>
  <si>
    <t>Diária de alimentação - reduzida/chegada</t>
  </si>
  <si>
    <t>Diária de alimentação - reduzida/saída</t>
  </si>
  <si>
    <t>Diária de alimentação inteira 1</t>
  </si>
  <si>
    <t>Diária de alimentação inteira 2</t>
  </si>
  <si>
    <t>Diária de alimentação inteira 3</t>
  </si>
  <si>
    <t>Diária de alimentação inteira 4</t>
  </si>
  <si>
    <t>(=) Subtotal</t>
  </si>
  <si>
    <t>(=) Total</t>
  </si>
  <si>
    <t>Outras despesas</t>
  </si>
  <si>
    <t>Global</t>
  </si>
  <si>
    <t>Comprovante</t>
  </si>
  <si>
    <t>Total ( BRL)</t>
  </si>
  <si>
    <t>Hospedagem</t>
  </si>
  <si>
    <t>Passagem aérea</t>
  </si>
  <si>
    <t>Transporte local</t>
  </si>
  <si>
    <t>Quilometragem</t>
  </si>
  <si>
    <t>Outros gastos</t>
  </si>
  <si>
    <t>TOTAL</t>
  </si>
  <si>
    <t xml:space="preserve">Prestação de contas nº. </t>
  </si>
  <si>
    <t>(=) Total de despesas com comprovante</t>
  </si>
  <si>
    <t>(=) Total de Diárias de Alimentação a pagar</t>
  </si>
  <si>
    <t>(-) Adiantamento viagens</t>
  </si>
  <si>
    <t>Montante da prestação de contas</t>
  </si>
  <si>
    <t>Parcela de honorários previstos</t>
  </si>
  <si>
    <t>Saldo a pagar/Restituir</t>
  </si>
  <si>
    <t>Local, data</t>
  </si>
  <si>
    <t>Assinatura do (a)  responsável pelo cálculo</t>
  </si>
  <si>
    <t xml:space="preserve">Identificação contratado(a) </t>
  </si>
  <si>
    <t>Nome consultor (a):</t>
  </si>
  <si>
    <t>Total</t>
  </si>
  <si>
    <r>
      <t xml:space="preserve">Custos Globais e comprovados com Nota Fiscal/Recibo/Quilometragem </t>
    </r>
    <r>
      <rPr>
        <b/>
        <sz val="9"/>
        <color theme="0" tint="-0.499984740745262"/>
        <rFont val="Arial"/>
        <family val="2"/>
      </rPr>
      <t>(Por favor inserir neste campo os gastos globais e com comprovantes)</t>
    </r>
  </si>
  <si>
    <t>Voucher nº.</t>
  </si>
  <si>
    <r>
      <t xml:space="preserve">Data início </t>
    </r>
    <r>
      <rPr>
        <sz val="9"/>
        <rFont val="Arial"/>
        <family val="2"/>
      </rPr>
      <t>dd/mm/aa</t>
    </r>
  </si>
  <si>
    <r>
      <t xml:space="preserve">Data final </t>
    </r>
    <r>
      <rPr>
        <sz val="9"/>
        <rFont val="Arial"/>
        <family val="2"/>
      </rPr>
      <t>dd/mm/aa</t>
    </r>
  </si>
  <si>
    <t xml:space="preserve">Descrição </t>
  </si>
  <si>
    <t>Nome viajante</t>
  </si>
  <si>
    <t>Tipo de Reembolso</t>
  </si>
  <si>
    <t>Tipo de gasto</t>
  </si>
  <si>
    <t>Valor</t>
  </si>
  <si>
    <t>Moeda</t>
  </si>
  <si>
    <t>Quilometragem (KM)</t>
  </si>
  <si>
    <t>Quilometragem  (EUR)</t>
  </si>
  <si>
    <t>Taxa de câmbio</t>
  </si>
  <si>
    <t>Valor total KM</t>
  </si>
  <si>
    <t>Valor total</t>
  </si>
  <si>
    <t>*Link</t>
  </si>
  <si>
    <t>BRL</t>
  </si>
  <si>
    <r>
      <t>Itens pagos por terceiro</t>
    </r>
    <r>
      <rPr>
        <b/>
        <sz val="9"/>
        <color theme="1" tint="0.499984740745262"/>
        <rFont val="Arial"/>
        <family val="2"/>
      </rPr>
      <t xml:space="preserve"> (Por favor inserir os dados completos)</t>
    </r>
  </si>
  <si>
    <t xml:space="preserve">No período de trabalho, por favor, indicar as datas onde o viajante recebeu café da manhã, almoço e jantar, pago por terceiros, seja por parceiros, contraparte, outra instituição ou convidados. Atente que a maioria dos hotéis fornecem o café da manhã incluso na diária de hospedagem e deverão ser indicadas a as datas abaixo. </t>
  </si>
  <si>
    <t>dd/mm/aa</t>
  </si>
  <si>
    <t>Café da manhã</t>
  </si>
  <si>
    <t>Almoço</t>
  </si>
  <si>
    <t>Jantar</t>
  </si>
  <si>
    <t xml:space="preserve">Confirmo que todas as informações fornecidas são verdadeiras e declaro que as despesas e custos informados acima, não foram e nem serão pagos por terceiros.  </t>
  </si>
  <si>
    <t>Assinatura contratado(a)</t>
  </si>
  <si>
    <t>Selecionar</t>
  </si>
  <si>
    <t>EUR</t>
  </si>
  <si>
    <t>USD</t>
  </si>
  <si>
    <t>Alimentação</t>
  </si>
  <si>
    <t>COP</t>
  </si>
  <si>
    <t>Outros</t>
  </si>
  <si>
    <t>GBP</t>
  </si>
  <si>
    <t>CHF</t>
  </si>
  <si>
    <t>SEK</t>
  </si>
  <si>
    <t>UGX</t>
  </si>
  <si>
    <t>UYU</t>
  </si>
  <si>
    <t>MXM</t>
  </si>
  <si>
    <t>PEN</t>
  </si>
  <si>
    <t>CLP</t>
  </si>
  <si>
    <t>BEF</t>
  </si>
  <si>
    <t>DKK</t>
  </si>
  <si>
    <t>BOB</t>
  </si>
  <si>
    <t>CAD</t>
  </si>
  <si>
    <t>Updated  01.09.2020</t>
  </si>
  <si>
    <t>PROJECT</t>
  </si>
  <si>
    <t>Program / Project:</t>
  </si>
  <si>
    <t xml:space="preserve">PN (12 dígitos): </t>
  </si>
  <si>
    <t>AV:</t>
  </si>
  <si>
    <t>Component/Output:</t>
  </si>
  <si>
    <t>Technical manager:</t>
  </si>
  <si>
    <t>Agency use:</t>
  </si>
  <si>
    <t>Contracted nr.:</t>
  </si>
  <si>
    <t>Administrative person:</t>
  </si>
  <si>
    <t xml:space="preserve">Contract nr.: </t>
  </si>
  <si>
    <t>CONTRACTED</t>
  </si>
  <si>
    <t>Name/Corporate name:</t>
  </si>
  <si>
    <t>Options:</t>
  </si>
  <si>
    <t>Legal responsible</t>
  </si>
  <si>
    <t>E-mail:</t>
  </si>
  <si>
    <t xml:space="preserve">Address: </t>
  </si>
  <si>
    <t>Postal code:</t>
  </si>
  <si>
    <t>City</t>
  </si>
  <si>
    <t>Telephone/Cell:</t>
  </si>
  <si>
    <t>FU:</t>
  </si>
  <si>
    <t xml:space="preserve">Bank data: </t>
  </si>
  <si>
    <t>Bank:</t>
  </si>
  <si>
    <t>Agency nr.:</t>
  </si>
  <si>
    <t>Account type:</t>
  </si>
  <si>
    <t>In case of MEI:</t>
  </si>
  <si>
    <t xml:space="preserve">Purpose of the contract:
</t>
  </si>
  <si>
    <t>Why the services cannot be performed by the Project Team?</t>
  </si>
  <si>
    <t>Contract period:</t>
  </si>
  <si>
    <t>Type of contract:</t>
  </si>
  <si>
    <t>1=Product l  2=Service</t>
  </si>
  <si>
    <t>Choice of contractor:</t>
  </si>
  <si>
    <t>Reason of the addendum:</t>
  </si>
  <si>
    <t>Justification of addendum:</t>
  </si>
  <si>
    <t>Justification for choosing the contractor:</t>
  </si>
  <si>
    <t>FEES</t>
  </si>
  <si>
    <t>Fees:</t>
  </si>
  <si>
    <t>Amount</t>
  </si>
  <si>
    <t>Value/unit</t>
  </si>
  <si>
    <t>Subtotal</t>
  </si>
  <si>
    <t>Description and/or comments:</t>
  </si>
  <si>
    <t>     </t>
  </si>
  <si>
    <t xml:space="preserve">Total: </t>
  </si>
  <si>
    <t>Tranche:</t>
  </si>
  <si>
    <t>Payments:</t>
  </si>
  <si>
    <t>Value/tranche:</t>
  </si>
  <si>
    <t>Planned date:</t>
  </si>
  <si>
    <t>Products:</t>
  </si>
  <si>
    <t>TRIPS</t>
  </si>
  <si>
    <t>Airline tickets</t>
  </si>
  <si>
    <t>Accomodations</t>
  </si>
  <si>
    <t>Feed</t>
  </si>
  <si>
    <t>Local transport</t>
  </si>
  <si>
    <t>Other costs (visas, airport taxes etc)</t>
  </si>
  <si>
    <t>Destination: (city/country)</t>
  </si>
  <si>
    <t>Unit</t>
  </si>
  <si>
    <t>Value 
(round trip)</t>
  </si>
  <si>
    <t>Total value</t>
  </si>
  <si>
    <t>Days</t>
  </si>
  <si>
    <t>Value (BRL)</t>
  </si>
  <si>
    <t>Global value?</t>
  </si>
  <si>
    <t>No</t>
  </si>
  <si>
    <t>Percentage:</t>
  </si>
  <si>
    <t>Comments:</t>
  </si>
  <si>
    <t>OTHER COSTS</t>
  </si>
  <si>
    <t>Description:</t>
  </si>
  <si>
    <t>Value:</t>
  </si>
  <si>
    <t>Details and/or comments:</t>
  </si>
  <si>
    <t>ATÉ</t>
  </si>
  <si>
    <t>City/date:</t>
  </si>
  <si>
    <t>AV/DV:</t>
  </si>
  <si>
    <t>Total contract value:</t>
  </si>
  <si>
    <t>Estimated quote:</t>
  </si>
  <si>
    <t>Unsigned, digital transmission</t>
  </si>
  <si>
    <t>Additional information:</t>
  </si>
  <si>
    <t>In the case of option I or II, forward the relevant ‘Terms of reference (ToR) with specification of inputs’ and the relevant completed ‘Technical assessment grid’ (SATO).</t>
  </si>
  <si>
    <r>
      <t xml:space="preserve">Contratado(a) </t>
    </r>
    <r>
      <rPr>
        <sz val="9"/>
        <color theme="0" tint="-0.499984740745262"/>
        <rFont val="Calibri"/>
        <family val="2"/>
        <scheme val="minor"/>
      </rPr>
      <t>(Por favor inserir o seu endereço completo)</t>
    </r>
  </si>
  <si>
    <r>
      <t xml:space="preserve">Identificação contratado(a) 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8"/>
        <color theme="0" tint="-0.499984740745262"/>
        <rFont val="Calibri"/>
        <family val="2"/>
        <scheme val="minor"/>
      </rPr>
      <t>(Por favor inserir os dados completos)</t>
    </r>
  </si>
  <si>
    <r>
      <t xml:space="preserve">Dados bancário </t>
    </r>
    <r>
      <rPr>
        <sz val="8"/>
        <color theme="0" tint="-0.499984740745262"/>
        <rFont val="Calibri"/>
        <family val="2"/>
        <scheme val="minor"/>
      </rPr>
      <t>(Por favor inserir os dados completos)</t>
    </r>
  </si>
  <si>
    <t>Atualizado em 15.02.22</t>
  </si>
  <si>
    <r>
      <t xml:space="preserve">Cooperação Alemã para o Desenvolvimento          SCN Quadra 01 Brasília Bloco C Sala 1501 Ed. Brasíila Trade Center </t>
    </r>
    <r>
      <rPr>
        <b/>
        <sz val="9"/>
        <color theme="1"/>
        <rFont val="Calibri"/>
        <family val="2"/>
        <scheme val="minor"/>
      </rPr>
      <t>sala 1501</t>
    </r>
    <r>
      <rPr>
        <sz val="9"/>
        <color theme="1"/>
        <rFont val="Calibri"/>
        <family val="2"/>
        <scheme val="minor"/>
      </rPr>
      <t>.                                       Escritório anexo da Embaixada da Alemanha   CNPJ: 21.432.440/0001-98                                                               CEP: 70.711-902 Brasília-DF</t>
    </r>
  </si>
  <si>
    <r>
      <t xml:space="preserve">Custos de viagens comprovados com Nota Fiscal/Recibo </t>
    </r>
    <r>
      <rPr>
        <b/>
        <sz val="10"/>
        <color theme="0" tint="-0.499984740745262"/>
        <rFont val="Calibri"/>
        <family val="2"/>
        <scheme val="minor"/>
      </rPr>
      <t>(Por favor inserir neste campo somente gastos que possuem comprovantes)</t>
    </r>
  </si>
  <si>
    <t>Outros gastos comprovados com Nota Fiscal/Recibo</t>
  </si>
  <si>
    <r>
      <t xml:space="preserve">Data início </t>
    </r>
    <r>
      <rPr>
        <sz val="9"/>
        <rFont val="Calibri "/>
      </rPr>
      <t>(dd/mm/aa)</t>
    </r>
  </si>
  <si>
    <r>
      <t xml:space="preserve">Data final </t>
    </r>
    <r>
      <rPr>
        <sz val="9"/>
        <rFont val="Calibri "/>
      </rPr>
      <t>(dd/mm/aa)</t>
    </r>
  </si>
  <si>
    <t>Descrição</t>
  </si>
  <si>
    <t>Valor (BRL)</t>
  </si>
  <si>
    <t>Valor moeda estrangeira</t>
  </si>
  <si>
    <t>Valor total (BRL)</t>
  </si>
  <si>
    <t xml:space="preserve">Voucher nº. </t>
  </si>
  <si>
    <t>Descrição dos custos</t>
  </si>
  <si>
    <t>Quantidade</t>
  </si>
  <si>
    <t>Valor unitário</t>
  </si>
  <si>
    <t>Passagem aérea BSB.CGH.BSB</t>
  </si>
  <si>
    <t>Euros</t>
  </si>
  <si>
    <t>Taxi de casa para aeroporto</t>
  </si>
  <si>
    <t>Passagem aérea CGRU.FRANK.GRU</t>
  </si>
  <si>
    <t>Trem em berlin - hotel/local evento</t>
  </si>
  <si>
    <r>
      <t xml:space="preserve">Quilometragem percorrida </t>
    </r>
    <r>
      <rPr>
        <b/>
        <sz val="9"/>
        <color theme="0" tint="-0.499984740745262"/>
        <rFont val="Calibri"/>
        <family val="2"/>
        <scheme val="minor"/>
      </rPr>
      <t>(Por favor informar nesse campo a quilometragem percorrida, conforme previsto em contrato)</t>
    </r>
  </si>
  <si>
    <r>
      <t xml:space="preserve">Valores globais </t>
    </r>
    <r>
      <rPr>
        <b/>
        <sz val="10"/>
        <color theme="0" tint="-0.499984740745262"/>
        <rFont val="Calibri"/>
        <family val="2"/>
        <scheme val="minor"/>
      </rPr>
      <t>(Por favor inserir neste itens que não possuem comprovação)</t>
    </r>
  </si>
  <si>
    <t>Descrição trajeto</t>
  </si>
  <si>
    <t>Valor (EUR)</t>
  </si>
  <si>
    <t>residência - campo</t>
  </si>
  <si>
    <t>Euro</t>
  </si>
  <si>
    <t>Destinatário:</t>
  </si>
  <si>
    <t>Cooperação Alemã para o Desenvolvimento - GIZ Brasil</t>
  </si>
  <si>
    <t>PN:</t>
  </si>
  <si>
    <t>Endereço:  SCN Q. 1 Bl. C - Sl 1501 - 70.711-902 Brasília/DF</t>
  </si>
  <si>
    <t>A/C.:</t>
  </si>
  <si>
    <t>Remente:</t>
  </si>
  <si>
    <t>Nome/Razão Social:</t>
  </si>
  <si>
    <t>Tel.:</t>
  </si>
  <si>
    <r>
      <t>Contratado (</t>
    </r>
    <r>
      <rPr>
        <sz val="9"/>
        <color theme="0" tint="-0.499984740745262"/>
        <rFont val="Arial"/>
        <family val="2"/>
      </rPr>
      <t>por favor inserir os dados completos, contendo CEP)</t>
    </r>
  </si>
  <si>
    <t/>
  </si>
  <si>
    <t>Cooperação Alemã para o Desenvolvimento                                        SCN Quadra 01 Brasília Bloco C Sala 1501 Ed. Brasíila Trade Center                                                              Escritório anexo da Embaixada da Alemanha                    CNPJ: 21.432.440/0001-98                                                               CEP: 70.711-902 Brasília-DF</t>
  </si>
  <si>
    <t xml:space="preserve">Fatura nº. </t>
  </si>
  <si>
    <t>Contrato nº.</t>
  </si>
  <si>
    <t>PN/Centro de custo</t>
  </si>
  <si>
    <t>Período contábil</t>
  </si>
  <si>
    <t>Data da Fatura</t>
  </si>
  <si>
    <t>País</t>
  </si>
  <si>
    <t>Local de atuação</t>
  </si>
  <si>
    <t>Brazil</t>
  </si>
  <si>
    <t>Breve título</t>
  </si>
  <si>
    <t>Fatura completa em:</t>
  </si>
  <si>
    <t>Cláusula contratual §</t>
  </si>
  <si>
    <t>Descrição item: montate bruto</t>
  </si>
  <si>
    <t xml:space="preserve">Valor </t>
  </si>
  <si>
    <r>
      <t>Moeda:</t>
    </r>
    <r>
      <rPr>
        <b/>
        <sz val="9"/>
        <color theme="1"/>
        <rFont val="Arial"/>
        <family val="2"/>
      </rPr>
      <t>BRL</t>
    </r>
  </si>
  <si>
    <t>6.2</t>
  </si>
  <si>
    <t>Honorários</t>
  </si>
  <si>
    <t xml:space="preserve">Subtotal </t>
  </si>
  <si>
    <t>(-) Adiantamento honorários</t>
  </si>
  <si>
    <t>(-) Adiantamento despesas de viagens</t>
  </si>
  <si>
    <t>(-)Adiantamento outros gastos</t>
  </si>
  <si>
    <t>Subtotal descontos</t>
  </si>
  <si>
    <t>Nome consulltor</t>
  </si>
  <si>
    <t>Telefone</t>
  </si>
  <si>
    <t>E-mail</t>
  </si>
  <si>
    <t xml:space="preserve">Confirmo que todas as informações fornecidas são verdadeiras e declaro que as despesas e custos informados acima, não foram e nem serão pagas por terceiros.  </t>
  </si>
  <si>
    <t>Data, local / Assinatura contratado</t>
  </si>
  <si>
    <r>
      <t xml:space="preserve">Contratado(a) </t>
    </r>
    <r>
      <rPr>
        <sz val="8"/>
        <color theme="0" tint="-0.499984740745262"/>
        <rFont val="Calibri"/>
        <family val="2"/>
        <scheme val="minor"/>
      </rPr>
      <t>(Por favor inserir o seu endereço completo)</t>
    </r>
  </si>
  <si>
    <t>Cooperação Alemã para o Desenvolvimento          SCN Quadra 01 Brasília Bloco C Sala 1501 Ed. Brasíila Trade Center                                        Escritório anexo da Embaixada da Alemanha   CNPJ: 21.432.440/0001-98                                                               CEP: 70.711-902 Brasília-DF</t>
  </si>
  <si>
    <t>Colocar definição no cabeçalho o que significa "global"</t>
  </si>
  <si>
    <t>Caso a pessoa fizer mais de uma viagem colocar em um único formulário</t>
  </si>
  <si>
    <t xml:space="preserve">Verificar opção de valor da diária de alimentação proposta pelo consultor ser diferente do valor padrão pago pela GIZ. </t>
  </si>
  <si>
    <t>cálculo de diminuição dos 20% no caso de alimentação</t>
  </si>
  <si>
    <t xml:space="preserve">Colocar a Qtd de itens abaixo dos itens que possuem desconto. Que resultará em percentual. </t>
  </si>
  <si>
    <t>esclarecer ponto alimetação, etc. pagos por terceiros</t>
  </si>
  <si>
    <t>formulário em duas páginas</t>
  </si>
  <si>
    <t>opão tirar nome do viajante</t>
  </si>
  <si>
    <t>diária de aliemtnação reduzida, verificar forma de desconto.</t>
  </si>
  <si>
    <r>
      <t xml:space="preserve">Custos de viagens comprovados com Nota Fiscal/Recibo/Quilometragem </t>
    </r>
    <r>
      <rPr>
        <b/>
        <sz val="10"/>
        <color theme="0" tint="-0.499984740745262"/>
        <rFont val="Calibri"/>
        <family val="2"/>
        <scheme val="minor"/>
      </rPr>
      <t>(Por favor inserir neste campo somente gastos que possuem comprovantes)</t>
    </r>
  </si>
  <si>
    <t xml:space="preserve"> Quilometragem  (EUR)</t>
  </si>
  <si>
    <t>Selecionar:</t>
  </si>
  <si>
    <t>Update: 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</si>
</sst>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R$-416]\ * #,##0.00_-;\-[$R$-416]\ * #,##0.00_-;_-[$R$-416]\ * &quot;-&quot;??_-;_-@_-"/>
    <numFmt numFmtId="166" formatCode="dd/mm/yy;@"/>
    <numFmt numFmtId="167" formatCode="#,##0.00\ [$€-1];[Red]\-#,##0.00\ [$€-1]"/>
    <numFmt numFmtId="168" formatCode="_-[$€-2]\ * #,##0.00_-;\-[$€-2]\ * #,##0.00_-;_-[$€-2]\ * &quot;-&quot;??_-;_-@_-"/>
    <numFmt numFmtId="169" formatCode="[&lt;=9999999]\x\x\.\x\x\x\.\x\-\x\x\x\.00;General"/>
    <numFmt numFmtId="170" formatCode="000000000\-00"/>
    <numFmt numFmtId="171" formatCode="#,##0.00_ ;\-#,##0.00\ "/>
  </numFmts>
  <fonts count="7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name val="Calibri "/>
    </font>
    <font>
      <sz val="9"/>
      <name val="Calibri "/>
    </font>
    <font>
      <u/>
      <sz val="11"/>
      <color theme="10"/>
      <name val="Calibri"/>
      <family val="2"/>
      <scheme val="minor"/>
    </font>
    <font>
      <b/>
      <u/>
      <sz val="11"/>
      <color rgb="FF0000CC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rgb="FFC00000"/>
      <name val="Arial"/>
      <family val="2"/>
    </font>
    <font>
      <b/>
      <sz val="6"/>
      <color theme="1"/>
      <name val="Arial"/>
      <family val="2"/>
    </font>
    <font>
      <sz val="2"/>
      <name val="Arial"/>
      <family val="2"/>
    </font>
    <font>
      <sz val="2"/>
      <color theme="1"/>
      <name val="Arial"/>
      <family val="2"/>
    </font>
    <font>
      <sz val="6"/>
      <color theme="1"/>
      <name val="Arial"/>
      <family val="2"/>
    </font>
    <font>
      <sz val="7"/>
      <name val="Arial"/>
      <family val="2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4"/>
      <color theme="1"/>
      <name val="Arial"/>
      <family val="2"/>
    </font>
    <font>
      <i/>
      <sz val="8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9"/>
      <color theme="0" tint="-0.499984740745262"/>
      <name val="Arial"/>
      <family val="2"/>
    </font>
    <font>
      <sz val="8"/>
      <color indexed="81"/>
      <name val="Segoe UI"/>
      <family val="2"/>
    </font>
    <font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rgb="FF242424"/>
      <name val="Segoe UI"/>
      <family val="2"/>
    </font>
    <font>
      <b/>
      <sz val="9"/>
      <color theme="0" tint="-0.499984740745262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20"/>
      <color theme="1" tint="0.499984740745262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 tint="0.499984740745262"/>
      <name val="Arial"/>
      <family val="2"/>
    </font>
    <font>
      <sz val="8"/>
      <color rgb="FF800000"/>
      <name val="Arial"/>
      <family val="2"/>
    </font>
    <font>
      <b/>
      <u/>
      <sz val="8"/>
      <color rgb="FF0000CC"/>
      <name val="Arial"/>
      <family val="2"/>
    </font>
    <font>
      <b/>
      <sz val="7"/>
      <name val="Arial"/>
      <family val="2"/>
    </font>
    <font>
      <b/>
      <sz val="9"/>
      <color theme="1" tint="0.499984740745262"/>
      <name val="Arial"/>
      <family val="2"/>
    </font>
    <font>
      <b/>
      <sz val="18"/>
      <color theme="1" tint="0.34998626667073579"/>
      <name val="Arial"/>
      <family val="2"/>
    </font>
    <font>
      <sz val="18"/>
      <color theme="1"/>
      <name val="Arial"/>
      <family val="2"/>
    </font>
    <font>
      <b/>
      <sz val="10"/>
      <color theme="2" tint="-0.89999084444715716"/>
      <name val="Arial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2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0000FF"/>
      </right>
      <top/>
      <bottom/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theme="0" tint="-0.34998626667073579"/>
      </top>
      <bottom style="thin">
        <color rgb="FF0000FF"/>
      </bottom>
      <diagonal/>
    </border>
    <border>
      <left/>
      <right style="thin">
        <color rgb="FF0000FF"/>
      </right>
      <top style="thin">
        <color theme="0" tint="-0.34998626667073579"/>
      </top>
      <bottom style="thin">
        <color rgb="FF0000FF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499984740745262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thin">
        <color theme="0" tint="-0.34998626667073579"/>
      </top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/>
      <top/>
      <bottom style="thin">
        <color theme="0" tint="-0.34998626667073579"/>
      </bottom>
      <diagonal/>
    </border>
    <border>
      <left/>
      <right style="medium">
        <color theme="0" tint="-0.499984740745262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499984740745262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499984740745262"/>
      </right>
      <top style="double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double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dotted">
        <color indexed="64"/>
      </top>
      <bottom style="thin">
        <color theme="2" tint="-0.499984740745262"/>
      </bottom>
      <diagonal/>
    </border>
    <border>
      <left/>
      <right style="dotted">
        <color auto="1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dotted">
        <color auto="1"/>
      </top>
      <bottom style="dotted">
        <color auto="1"/>
      </bottom>
      <diagonal/>
    </border>
    <border>
      <left/>
      <right style="thin">
        <color theme="2" tint="-0.499984740745262"/>
      </right>
      <top style="dotted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dotted">
        <color auto="1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tted">
        <color auto="1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dotted">
        <color auto="1"/>
      </left>
      <right/>
      <top style="dotted">
        <color auto="1"/>
      </top>
      <bottom style="thin">
        <color theme="2" tint="-0.499984740745262"/>
      </bottom>
      <diagonal/>
    </border>
    <border>
      <left/>
      <right style="dotted">
        <color auto="1"/>
      </right>
      <top style="dotted">
        <color auto="1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dotted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 style="dotted">
        <color auto="1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dotted">
        <color indexed="64"/>
      </left>
      <right/>
      <top style="thin">
        <color theme="2" tint="-0.499984740745262"/>
      </top>
      <bottom style="dotted">
        <color auto="1"/>
      </bottom>
      <diagonal/>
    </border>
    <border>
      <left/>
      <right style="dotted">
        <color indexed="64"/>
      </right>
      <top style="thin">
        <color theme="2" tint="-0.499984740745262"/>
      </top>
      <bottom style="dotted">
        <color auto="1"/>
      </bottom>
      <diagonal/>
    </border>
    <border>
      <left style="dotted">
        <color auto="1"/>
      </left>
      <right style="thin">
        <color theme="2" tint="-0.499984740745262"/>
      </right>
      <top style="dotted">
        <color auto="1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dotted">
        <color auto="1"/>
      </top>
      <bottom style="dotted">
        <color auto="1"/>
      </bottom>
      <diagonal/>
    </border>
    <border>
      <left style="thin">
        <color theme="2" tint="-0.499984740745262"/>
      </left>
      <right/>
      <top style="dotted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dotted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thin">
        <color theme="2" tint="-0.499984740745262"/>
      </right>
      <top style="dotted">
        <color theme="2" tint="-0.499984740745262"/>
      </top>
      <bottom style="thin">
        <color theme="2" tint="-0.499984740745262"/>
      </bottom>
      <diagonal/>
    </border>
    <border>
      <left/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tted">
        <color theme="2" tint="-0.499984740745262"/>
      </top>
      <bottom style="dotted">
        <color theme="2" tint="-0.89996032593768116"/>
      </bottom>
      <diagonal/>
    </border>
    <border>
      <left style="thin">
        <color theme="2" tint="-0.499984740745262"/>
      </left>
      <right style="thin">
        <color theme="2" tint="-0.499984740745262"/>
      </right>
      <top style="dotted">
        <color theme="2" tint="-0.89996032593768116"/>
      </top>
      <bottom style="dotted">
        <color theme="2" tint="-0.89996032593768116"/>
      </bottom>
      <diagonal/>
    </border>
    <border>
      <left/>
      <right/>
      <top style="dotted">
        <color theme="2" tint="-0.89996032593768116"/>
      </top>
      <bottom style="dotted">
        <color theme="2" tint="-0.499984740745262"/>
      </bottom>
      <diagonal/>
    </border>
    <border>
      <left/>
      <right style="dotted">
        <color theme="2" tint="-0.499984740745262"/>
      </right>
      <top style="dotted">
        <color theme="2" tint="-0.89996032593768116"/>
      </top>
      <bottom style="dotted">
        <color theme="2" tint="-0.499984740745262"/>
      </bottom>
      <diagonal/>
    </border>
    <border>
      <left/>
      <right style="dotted">
        <color indexed="64"/>
      </right>
      <top style="thin">
        <color theme="2" tint="-0.499984740745262"/>
      </top>
      <bottom/>
      <diagonal/>
    </border>
    <border>
      <left style="thin">
        <color theme="1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/>
      <right/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 style="dotted">
        <color auto="1"/>
      </left>
      <right style="thin">
        <color theme="2" tint="-0.499984740745262"/>
      </right>
      <top style="dotted">
        <color auto="1"/>
      </top>
      <bottom style="dotted">
        <color auto="1"/>
      </bottom>
      <diagonal/>
    </border>
    <border>
      <left style="thin">
        <color theme="2" tint="-0.499984740745262"/>
      </left>
      <right/>
      <top style="dotted">
        <color theme="2" tint="-0.89996032593768116"/>
      </top>
      <bottom style="dotted">
        <color theme="2" tint="-0.499984740745262"/>
      </bottom>
      <diagonal/>
    </border>
    <border>
      <left style="thin">
        <color theme="2" tint="-0.499984740745262"/>
      </left>
      <right/>
      <top/>
      <bottom style="dotted">
        <color auto="1"/>
      </bottom>
      <diagonal/>
    </border>
    <border>
      <left/>
      <right style="thin">
        <color theme="1"/>
      </right>
      <top/>
      <bottom/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968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 wrapText="1"/>
    </xf>
    <xf numFmtId="0" fontId="0" fillId="3" borderId="9" xfId="0" applyFill="1" applyBorder="1"/>
    <xf numFmtId="0" fontId="3" fillId="3" borderId="0" xfId="0" applyFont="1" applyFill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wrapText="1"/>
    </xf>
    <xf numFmtId="0" fontId="14" fillId="3" borderId="0" xfId="0" applyFont="1" applyFill="1" applyAlignment="1">
      <alignment vertical="top"/>
    </xf>
    <xf numFmtId="0" fontId="20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22" fillId="3" borderId="0" xfId="0" applyFont="1" applyFill="1"/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 wrapText="1"/>
    </xf>
    <xf numFmtId="0" fontId="21" fillId="3" borderId="0" xfId="0" applyFont="1" applyFill="1" applyAlignment="1">
      <alignment horizontal="left" vertical="top" wrapText="1"/>
    </xf>
    <xf numFmtId="0" fontId="20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0" xfId="0" applyNumberFormat="1" applyFill="1" applyAlignment="1">
      <alignment horizontal="left"/>
    </xf>
    <xf numFmtId="49" fontId="3" fillId="2" borderId="2" xfId="0" applyNumberFormat="1" applyFont="1" applyFill="1" applyBorder="1" applyAlignment="1">
      <alignment vertical="top"/>
    </xf>
    <xf numFmtId="0" fontId="17" fillId="3" borderId="0" xfId="0" applyFont="1" applyFill="1" applyAlignment="1">
      <alignment vertical="top"/>
    </xf>
    <xf numFmtId="0" fontId="0" fillId="3" borderId="5" xfId="0" applyFill="1" applyBorder="1"/>
    <xf numFmtId="49" fontId="3" fillId="3" borderId="0" xfId="0" applyNumberFormat="1" applyFont="1" applyFill="1" applyAlignment="1">
      <alignment vertical="top"/>
    </xf>
    <xf numFmtId="0" fontId="0" fillId="3" borderId="9" xfId="0" applyFill="1" applyBorder="1" applyAlignment="1">
      <alignment horizontal="center" vertical="top" wrapText="1"/>
    </xf>
    <xf numFmtId="0" fontId="20" fillId="3" borderId="0" xfId="0" applyFont="1" applyFill="1" applyAlignment="1">
      <alignment horizontal="right" vertical="top" wrapText="1"/>
    </xf>
    <xf numFmtId="0" fontId="0" fillId="3" borderId="20" xfId="0" applyFill="1" applyBorder="1"/>
    <xf numFmtId="0" fontId="0" fillId="3" borderId="9" xfId="0" applyFill="1" applyBorder="1" applyAlignment="1">
      <alignment wrapText="1"/>
    </xf>
    <xf numFmtId="0" fontId="12" fillId="3" borderId="0" xfId="0" applyFont="1" applyFill="1" applyAlignment="1">
      <alignment horizontal="left" vertical="center"/>
    </xf>
    <xf numFmtId="14" fontId="6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49" fontId="11" fillId="3" borderId="0" xfId="0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12" fillId="3" borderId="0" xfId="0" applyFont="1" applyFill="1" applyAlignment="1">
      <alignment vertical="top"/>
    </xf>
    <xf numFmtId="0" fontId="13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20" fillId="0" borderId="14" xfId="0" applyFont="1" applyBorder="1" applyAlignment="1">
      <alignment horizontal="center"/>
    </xf>
    <xf numFmtId="14" fontId="20" fillId="0" borderId="24" xfId="0" applyNumberFormat="1" applyFont="1" applyBorder="1" applyAlignment="1">
      <alignment horizontal="center"/>
    </xf>
    <xf numFmtId="0" fontId="20" fillId="0" borderId="14" xfId="0" applyFont="1" applyBorder="1"/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6" xfId="0" applyFont="1" applyBorder="1"/>
    <xf numFmtId="165" fontId="20" fillId="0" borderId="14" xfId="0" applyNumberFormat="1" applyFont="1" applyBorder="1"/>
    <xf numFmtId="165" fontId="20" fillId="0" borderId="16" xfId="0" applyNumberFormat="1" applyFont="1" applyBorder="1"/>
    <xf numFmtId="4" fontId="20" fillId="0" borderId="14" xfId="0" applyNumberFormat="1" applyFont="1" applyBorder="1"/>
    <xf numFmtId="4" fontId="20" fillId="0" borderId="16" xfId="0" applyNumberFormat="1" applyFont="1" applyBorder="1"/>
    <xf numFmtId="0" fontId="20" fillId="0" borderId="24" xfId="0" applyFont="1" applyBorder="1"/>
    <xf numFmtId="0" fontId="21" fillId="3" borderId="0" xfId="0" applyFont="1" applyFill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18" fillId="3" borderId="0" xfId="0" applyFont="1" applyFill="1" applyAlignment="1">
      <alignment vertical="top" wrapText="1"/>
    </xf>
    <xf numFmtId="165" fontId="20" fillId="0" borderId="15" xfId="0" applyNumberFormat="1" applyFont="1" applyBorder="1"/>
    <xf numFmtId="0" fontId="20" fillId="0" borderId="36" xfId="0" applyFont="1" applyBorder="1"/>
    <xf numFmtId="14" fontId="20" fillId="0" borderId="36" xfId="0" applyNumberFormat="1" applyFont="1" applyBorder="1" applyAlignment="1">
      <alignment horizontal="center"/>
    </xf>
    <xf numFmtId="166" fontId="29" fillId="0" borderId="31" xfId="6" applyNumberFormat="1" applyFont="1" applyBorder="1" applyAlignment="1" applyProtection="1">
      <alignment horizontal="center" vertical="center" wrapText="1"/>
      <protection locked="0"/>
    </xf>
    <xf numFmtId="14" fontId="20" fillId="0" borderId="23" xfId="0" applyNumberFormat="1" applyFont="1" applyBorder="1" applyAlignment="1">
      <alignment horizontal="center"/>
    </xf>
    <xf numFmtId="166" fontId="26" fillId="0" borderId="36" xfId="0" applyNumberFormat="1" applyFont="1" applyBorder="1" applyAlignment="1" applyProtection="1">
      <alignment horizontal="center" vertical="center" wrapText="1"/>
      <protection locked="0"/>
    </xf>
    <xf numFmtId="166" fontId="26" fillId="0" borderId="38" xfId="0" applyNumberFormat="1" applyFont="1" applyBorder="1" applyAlignment="1" applyProtection="1">
      <alignment horizontal="center" vertical="center" wrapText="1"/>
      <protection locked="0"/>
    </xf>
    <xf numFmtId="166" fontId="26" fillId="0" borderId="39" xfId="0" applyNumberFormat="1" applyFont="1" applyBorder="1" applyAlignment="1" applyProtection="1">
      <alignment horizontal="center" vertical="center" wrapText="1"/>
      <protection locked="0"/>
    </xf>
    <xf numFmtId="168" fontId="20" fillId="0" borderId="14" xfId="0" applyNumberFormat="1" applyFont="1" applyBorder="1"/>
    <xf numFmtId="165" fontId="20" fillId="3" borderId="0" xfId="0" applyNumberFormat="1" applyFont="1" applyFill="1" applyAlignment="1">
      <alignment horizontal="center"/>
    </xf>
    <xf numFmtId="0" fontId="20" fillId="3" borderId="0" xfId="0" applyFont="1" applyFill="1"/>
    <xf numFmtId="168" fontId="20" fillId="0" borderId="24" xfId="0" applyNumberFormat="1" applyFont="1" applyBorder="1"/>
    <xf numFmtId="168" fontId="20" fillId="0" borderId="40" xfId="0" applyNumberFormat="1" applyFont="1" applyBorder="1"/>
    <xf numFmtId="166" fontId="26" fillId="3" borderId="0" xfId="0" applyNumberFormat="1" applyFont="1" applyFill="1" applyAlignment="1" applyProtection="1">
      <alignment vertical="center" wrapText="1"/>
      <protection locked="0"/>
    </xf>
    <xf numFmtId="165" fontId="20" fillId="3" borderId="0" xfId="0" applyNumberFormat="1" applyFont="1" applyFill="1"/>
    <xf numFmtId="165" fontId="20" fillId="0" borderId="15" xfId="0" applyNumberFormat="1" applyFont="1" applyBorder="1" applyAlignment="1">
      <alignment horizontal="left" vertical="top"/>
    </xf>
    <xf numFmtId="165" fontId="20" fillId="0" borderId="33" xfId="0" applyNumberFormat="1" applyFont="1" applyBorder="1" applyAlignment="1">
      <alignment horizontal="left" vertical="top"/>
    </xf>
    <xf numFmtId="165" fontId="20" fillId="0" borderId="30" xfId="0" applyNumberFormat="1" applyFont="1" applyBorder="1" applyAlignment="1">
      <alignment horizontal="left" vertical="top"/>
    </xf>
    <xf numFmtId="165" fontId="20" fillId="0" borderId="16" xfId="0" applyNumberFormat="1" applyFont="1" applyBorder="1" applyAlignment="1">
      <alignment horizontal="left" vertical="top"/>
    </xf>
    <xf numFmtId="165" fontId="20" fillId="0" borderId="31" xfId="0" applyNumberFormat="1" applyFont="1" applyBorder="1" applyAlignment="1">
      <alignment horizontal="left" vertical="top"/>
    </xf>
    <xf numFmtId="165" fontId="20" fillId="0" borderId="36" xfId="0" applyNumberFormat="1" applyFont="1" applyBorder="1" applyAlignment="1">
      <alignment horizontal="left" vertical="top"/>
    </xf>
    <xf numFmtId="166" fontId="26" fillId="3" borderId="0" xfId="0" applyNumberFormat="1" applyFont="1" applyFill="1" applyAlignment="1" applyProtection="1">
      <alignment horizontal="center" vertical="center" wrapText="1"/>
      <protection locked="0"/>
    </xf>
    <xf numFmtId="166" fontId="26" fillId="3" borderId="42" xfId="0" applyNumberFormat="1" applyFont="1" applyFill="1" applyBorder="1" applyAlignment="1" applyProtection="1">
      <alignment vertical="center" wrapText="1"/>
      <protection locked="0"/>
    </xf>
    <xf numFmtId="0" fontId="0" fillId="3" borderId="37" xfId="0" applyFill="1" applyBorder="1"/>
    <xf numFmtId="0" fontId="3" fillId="3" borderId="13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6" fontId="29" fillId="3" borderId="0" xfId="6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>
      <alignment horizontal="center"/>
    </xf>
    <xf numFmtId="14" fontId="20" fillId="3" borderId="0" xfId="0" applyNumberFormat="1" applyFont="1" applyFill="1" applyAlignment="1">
      <alignment horizontal="center"/>
    </xf>
    <xf numFmtId="4" fontId="20" fillId="3" borderId="0" xfId="0" applyNumberFormat="1" applyFont="1" applyFill="1"/>
    <xf numFmtId="165" fontId="12" fillId="3" borderId="23" xfId="0" applyNumberFormat="1" applyFont="1" applyFill="1" applyBorder="1" applyAlignment="1">
      <alignment vertical="center"/>
    </xf>
    <xf numFmtId="165" fontId="12" fillId="3" borderId="23" xfId="0" applyNumberFormat="1" applyFont="1" applyFill="1" applyBorder="1" applyAlignment="1">
      <alignment vertical="center" wrapText="1"/>
    </xf>
    <xf numFmtId="165" fontId="12" fillId="3" borderId="28" xfId="0" applyNumberFormat="1" applyFont="1" applyFill="1" applyBorder="1" applyAlignment="1">
      <alignment vertical="center" wrapText="1"/>
    </xf>
    <xf numFmtId="165" fontId="12" fillId="3" borderId="0" xfId="0" applyNumberFormat="1" applyFont="1" applyFill="1" applyAlignment="1">
      <alignment vertical="center"/>
    </xf>
    <xf numFmtId="165" fontId="12" fillId="3" borderId="16" xfId="0" applyNumberFormat="1" applyFont="1" applyFill="1" applyBorder="1" applyAlignment="1">
      <alignment vertical="center"/>
    </xf>
    <xf numFmtId="165" fontId="12" fillId="3" borderId="17" xfId="0" applyNumberFormat="1" applyFont="1" applyFill="1" applyBorder="1" applyAlignment="1">
      <alignment vertical="center"/>
    </xf>
    <xf numFmtId="165" fontId="31" fillId="3" borderId="36" xfId="0" applyNumberFormat="1" applyFont="1" applyFill="1" applyBorder="1" applyAlignment="1">
      <alignment vertical="center"/>
    </xf>
    <xf numFmtId="168" fontId="20" fillId="3" borderId="0" xfId="0" applyNumberFormat="1" applyFont="1" applyFill="1"/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21" fillId="3" borderId="0" xfId="0" applyFont="1" applyFill="1"/>
    <xf numFmtId="0" fontId="18" fillId="3" borderId="13" xfId="0" applyFont="1" applyFill="1" applyBorder="1" applyAlignment="1">
      <alignment vertical="top"/>
    </xf>
    <xf numFmtId="0" fontId="21" fillId="3" borderId="12" xfId="0" applyFont="1" applyFill="1" applyBorder="1" applyAlignment="1">
      <alignment vertical="top" wrapText="1"/>
    </xf>
    <xf numFmtId="165" fontId="20" fillId="0" borderId="33" xfId="0" applyNumberFormat="1" applyFont="1" applyBorder="1" applyAlignment="1">
      <alignment horizontal="center"/>
    </xf>
    <xf numFmtId="165" fontId="20" fillId="0" borderId="30" xfId="0" applyNumberFormat="1" applyFont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0" fontId="3" fillId="3" borderId="12" xfId="0" applyFont="1" applyFill="1" applyBorder="1" applyAlignment="1">
      <alignment vertical="top"/>
    </xf>
    <xf numFmtId="167" fontId="26" fillId="0" borderId="39" xfId="0" applyNumberFormat="1" applyFont="1" applyBorder="1" applyAlignment="1" applyProtection="1">
      <alignment vertical="center" wrapText="1"/>
      <protection locked="0"/>
    </xf>
    <xf numFmtId="43" fontId="20" fillId="0" borderId="16" xfId="0" applyNumberFormat="1" applyFont="1" applyBorder="1" applyAlignment="1">
      <alignment horizontal="center"/>
    </xf>
    <xf numFmtId="43" fontId="20" fillId="0" borderId="25" xfId="0" applyNumberFormat="1" applyFont="1" applyBorder="1" applyAlignment="1">
      <alignment horizontal="center"/>
    </xf>
    <xf numFmtId="49" fontId="3" fillId="2" borderId="0" xfId="0" applyNumberFormat="1" applyFont="1" applyFill="1" applyAlignment="1">
      <alignment vertical="top"/>
    </xf>
    <xf numFmtId="43" fontId="17" fillId="3" borderId="28" xfId="0" applyNumberFormat="1" applyFont="1" applyFill="1" applyBorder="1" applyAlignment="1">
      <alignment horizontal="left"/>
    </xf>
    <xf numFmtId="0" fontId="38" fillId="0" borderId="0" xfId="0" applyFont="1"/>
    <xf numFmtId="0" fontId="37" fillId="3" borderId="0" xfId="0" applyFont="1" applyFill="1" applyAlignment="1" applyProtection="1">
      <alignment horizontal="center" wrapText="1"/>
      <protection locked="0"/>
    </xf>
    <xf numFmtId="0" fontId="37" fillId="3" borderId="58" xfId="0" applyFont="1" applyFill="1" applyBorder="1" applyAlignment="1" applyProtection="1">
      <alignment horizontal="center" wrapText="1"/>
      <protection locked="0"/>
    </xf>
    <xf numFmtId="0" fontId="42" fillId="3" borderId="0" xfId="0" applyFont="1" applyFill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6" fillId="3" borderId="11" xfId="0" applyFont="1" applyFill="1" applyBorder="1" applyAlignment="1" applyProtection="1">
      <alignment horizontal="left"/>
      <protection locked="0"/>
    </xf>
    <xf numFmtId="0" fontId="44" fillId="3" borderId="57" xfId="0" applyFont="1" applyFill="1" applyBorder="1" applyAlignment="1">
      <alignment horizontal="left"/>
    </xf>
    <xf numFmtId="0" fontId="46" fillId="3" borderId="55" xfId="0" applyFont="1" applyFill="1" applyBorder="1" applyAlignment="1">
      <alignment horizontal="left"/>
    </xf>
    <xf numFmtId="0" fontId="44" fillId="3" borderId="55" xfId="0" applyFont="1" applyFill="1" applyBorder="1" applyAlignment="1">
      <alignment horizontal="left" vertical="center" wrapText="1"/>
    </xf>
    <xf numFmtId="0" fontId="44" fillId="3" borderId="70" xfId="0" applyFont="1" applyFill="1" applyBorder="1" applyAlignment="1">
      <alignment horizontal="left" vertical="center" wrapText="1"/>
    </xf>
    <xf numFmtId="0" fontId="9" fillId="3" borderId="65" xfId="0" applyFont="1" applyFill="1" applyBorder="1" applyAlignment="1">
      <alignment horizontal="left"/>
    </xf>
    <xf numFmtId="0" fontId="7" fillId="3" borderId="69" xfId="0" applyFont="1" applyFill="1" applyBorder="1"/>
    <xf numFmtId="49" fontId="9" fillId="3" borderId="69" xfId="0" applyNumberFormat="1" applyFont="1" applyFill="1" applyBorder="1" applyProtection="1">
      <protection locked="0"/>
    </xf>
    <xf numFmtId="0" fontId="44" fillId="0" borderId="0" xfId="0" applyFont="1"/>
    <xf numFmtId="0" fontId="39" fillId="0" borderId="0" xfId="0" applyFont="1" applyAlignment="1">
      <alignment vertical="center"/>
    </xf>
    <xf numFmtId="14" fontId="47" fillId="3" borderId="55" xfId="0" applyNumberFormat="1" applyFont="1" applyFill="1" applyBorder="1" applyAlignment="1" applyProtection="1">
      <alignment horizontal="left" indent="1"/>
      <protection locked="0"/>
    </xf>
    <xf numFmtId="0" fontId="9" fillId="3" borderId="55" xfId="0" applyFont="1" applyFill="1" applyBorder="1" applyAlignment="1" applyProtection="1">
      <alignment horizontal="center"/>
      <protection locked="0"/>
    </xf>
    <xf numFmtId="0" fontId="49" fillId="9" borderId="89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 applyProtection="1">
      <alignment horizontal="center"/>
      <protection locked="0"/>
    </xf>
    <xf numFmtId="0" fontId="9" fillId="3" borderId="95" xfId="0" applyFont="1" applyFill="1" applyBorder="1" applyAlignment="1" applyProtection="1">
      <alignment horizontal="center"/>
      <protection locked="0"/>
    </xf>
    <xf numFmtId="0" fontId="50" fillId="3" borderId="97" xfId="1" applyNumberFormat="1" applyFont="1" applyFill="1" applyBorder="1" applyAlignment="1" applyProtection="1">
      <alignment horizontal="center"/>
    </xf>
    <xf numFmtId="0" fontId="50" fillId="0" borderId="0" xfId="0" applyFont="1"/>
    <xf numFmtId="0" fontId="7" fillId="3" borderId="101" xfId="0" applyFont="1" applyFill="1" applyBorder="1" applyAlignment="1">
      <alignment horizontal="left"/>
    </xf>
    <xf numFmtId="0" fontId="7" fillId="0" borderId="0" xfId="0" applyFont="1"/>
    <xf numFmtId="0" fontId="9" fillId="3" borderId="101" xfId="0" applyFont="1" applyFill="1" applyBorder="1" applyAlignment="1">
      <alignment horizontal="left"/>
    </xf>
    <xf numFmtId="0" fontId="50" fillId="3" borderId="101" xfId="0" applyFont="1" applyFill="1" applyBorder="1" applyAlignment="1">
      <alignment horizontal="left"/>
    </xf>
    <xf numFmtId="0" fontId="39" fillId="6" borderId="57" xfId="0" applyFont="1" applyFill="1" applyBorder="1" applyAlignment="1">
      <alignment wrapText="1"/>
    </xf>
    <xf numFmtId="0" fontId="39" fillId="6" borderId="109" xfId="0" applyFont="1" applyFill="1" applyBorder="1" applyAlignment="1">
      <alignment horizontal="center" wrapText="1"/>
    </xf>
    <xf numFmtId="0" fontId="39" fillId="4" borderId="108" xfId="0" applyFont="1" applyFill="1" applyBorder="1" applyAlignment="1" applyProtection="1">
      <alignment horizontal="center" vertical="center"/>
      <protection locked="0"/>
    </xf>
    <xf numFmtId="0" fontId="7" fillId="3" borderId="82" xfId="0" applyFont="1" applyFill="1" applyBorder="1" applyProtection="1">
      <protection locked="0"/>
    </xf>
    <xf numFmtId="1" fontId="7" fillId="3" borderId="111" xfId="0" applyNumberFormat="1" applyFont="1" applyFill="1" applyBorder="1" applyAlignment="1" applyProtection="1">
      <alignment horizontal="center"/>
      <protection locked="0"/>
    </xf>
    <xf numFmtId="0" fontId="7" fillId="3" borderId="88" xfId="0" applyFont="1" applyFill="1" applyBorder="1" applyProtection="1">
      <protection locked="0"/>
    </xf>
    <xf numFmtId="0" fontId="7" fillId="3" borderId="85" xfId="0" applyFont="1" applyFill="1" applyBorder="1" applyProtection="1">
      <protection locked="0"/>
    </xf>
    <xf numFmtId="1" fontId="7" fillId="3" borderId="114" xfId="0" applyNumberFormat="1" applyFont="1" applyFill="1" applyBorder="1" applyAlignment="1" applyProtection="1">
      <alignment horizontal="center"/>
      <protection locked="0"/>
    </xf>
    <xf numFmtId="0" fontId="50" fillId="3" borderId="117" xfId="0" applyFont="1" applyFill="1" applyBorder="1"/>
    <xf numFmtId="0" fontId="50" fillId="3" borderId="119" xfId="0" applyFont="1" applyFill="1" applyBorder="1" applyAlignment="1">
      <alignment horizontal="center"/>
    </xf>
    <xf numFmtId="0" fontId="7" fillId="6" borderId="99" xfId="0" applyFont="1" applyFill="1" applyBorder="1" applyAlignment="1">
      <alignment horizontal="left"/>
    </xf>
    <xf numFmtId="0" fontId="7" fillId="6" borderId="88" xfId="0" applyFont="1" applyFill="1" applyBorder="1" applyAlignment="1">
      <alignment horizontal="left"/>
    </xf>
    <xf numFmtId="0" fontId="7" fillId="6" borderId="100" xfId="0" applyFont="1" applyFill="1" applyBorder="1" applyAlignment="1">
      <alignment horizontal="left"/>
    </xf>
    <xf numFmtId="0" fontId="52" fillId="0" borderId="0" xfId="0" applyFont="1" applyAlignment="1">
      <alignment vertical="center" wrapText="1"/>
    </xf>
    <xf numFmtId="44" fontId="7" fillId="0" borderId="0" xfId="2" applyFont="1" applyBorder="1" applyAlignment="1" applyProtection="1">
      <alignment horizontal="center" vertical="top"/>
    </xf>
    <xf numFmtId="0" fontId="12" fillId="3" borderId="125" xfId="0" applyFont="1" applyFill="1" applyBorder="1" applyAlignment="1">
      <alignment horizontal="left" vertical="top"/>
    </xf>
    <xf numFmtId="0" fontId="38" fillId="3" borderId="0" xfId="0" applyFont="1" applyFill="1"/>
    <xf numFmtId="0" fontId="32" fillId="3" borderId="0" xfId="0" applyFont="1" applyFill="1" applyAlignment="1">
      <alignment horizontal="center" vertical="center" textRotation="90"/>
    </xf>
    <xf numFmtId="0" fontId="34" fillId="3" borderId="0" xfId="0" applyFont="1" applyFill="1" applyAlignment="1">
      <alignment horizontal="left"/>
    </xf>
    <xf numFmtId="9" fontId="50" fillId="3" borderId="0" xfId="8" quotePrefix="1" applyFont="1" applyFill="1" applyBorder="1" applyAlignment="1" applyProtection="1">
      <alignment horizontal="center"/>
    </xf>
    <xf numFmtId="43" fontId="50" fillId="3" borderId="0" xfId="1" quotePrefix="1" applyFont="1" applyFill="1" applyBorder="1" applyAlignment="1" applyProtection="1">
      <alignment horizontal="center"/>
    </xf>
    <xf numFmtId="0" fontId="50" fillId="3" borderId="0" xfId="0" applyFont="1" applyFill="1" applyAlignment="1">
      <alignment horizontal="center"/>
    </xf>
    <xf numFmtId="0" fontId="7" fillId="4" borderId="127" xfId="0" applyFont="1" applyFill="1" applyBorder="1" applyAlignment="1">
      <alignment vertical="center"/>
    </xf>
    <xf numFmtId="0" fontId="7" fillId="4" borderId="128" xfId="0" applyFont="1" applyFill="1" applyBorder="1" applyAlignment="1">
      <alignment vertical="center"/>
    </xf>
    <xf numFmtId="0" fontId="7" fillId="4" borderId="129" xfId="0" applyFont="1" applyFill="1" applyBorder="1" applyAlignment="1">
      <alignment vertical="center"/>
    </xf>
    <xf numFmtId="44" fontId="34" fillId="0" borderId="0" xfId="2" applyFont="1" applyBorder="1" applyAlignment="1" applyProtection="1">
      <alignment horizontal="left"/>
    </xf>
    <xf numFmtId="0" fontId="38" fillId="0" borderId="0" xfId="0" applyFont="1" applyAlignment="1">
      <alignment horizontal="right"/>
    </xf>
    <xf numFmtId="0" fontId="12" fillId="3" borderId="0" xfId="0" applyFont="1" applyFill="1" applyAlignment="1">
      <alignment horizontal="left" vertical="top"/>
    </xf>
    <xf numFmtId="0" fontId="7" fillId="4" borderId="132" xfId="0" applyFont="1" applyFill="1" applyBorder="1" applyAlignment="1">
      <alignment vertical="center"/>
    </xf>
    <xf numFmtId="0" fontId="7" fillId="4" borderId="55" xfId="0" applyFont="1" applyFill="1" applyBorder="1" applyAlignment="1">
      <alignment vertical="center"/>
    </xf>
    <xf numFmtId="0" fontId="7" fillId="4" borderId="133" xfId="0" applyFont="1" applyFill="1" applyBorder="1" applyAlignment="1">
      <alignment vertical="center"/>
    </xf>
    <xf numFmtId="44" fontId="53" fillId="0" borderId="0" xfId="2" applyFont="1" applyBorder="1" applyAlignment="1" applyProtection="1">
      <alignment vertical="center" wrapText="1"/>
    </xf>
    <xf numFmtId="44" fontId="53" fillId="0" borderId="13" xfId="2" applyFont="1" applyBorder="1" applyAlignment="1" applyProtection="1">
      <alignment vertical="center" wrapText="1"/>
    </xf>
    <xf numFmtId="0" fontId="7" fillId="4" borderId="136" xfId="0" applyFont="1" applyFill="1" applyBorder="1" applyAlignment="1">
      <alignment vertical="center"/>
    </xf>
    <xf numFmtId="0" fontId="7" fillId="4" borderId="70" xfId="0" applyFont="1" applyFill="1" applyBorder="1" applyAlignment="1">
      <alignment vertical="center"/>
    </xf>
    <xf numFmtId="0" fontId="7" fillId="4" borderId="137" xfId="0" applyFont="1" applyFill="1" applyBorder="1" applyAlignment="1">
      <alignment vertical="center"/>
    </xf>
    <xf numFmtId="44" fontId="53" fillId="0" borderId="0" xfId="2" applyFont="1" applyBorder="1" applyAlignment="1" applyProtection="1">
      <alignment horizontal="center" vertical="center" wrapText="1"/>
    </xf>
    <xf numFmtId="0" fontId="54" fillId="0" borderId="0" xfId="0" applyFont="1" applyAlignment="1">
      <alignment horizontal="left"/>
    </xf>
    <xf numFmtId="0" fontId="55" fillId="4" borderId="0" xfId="0" applyFont="1" applyFill="1" applyProtection="1">
      <protection locked="0"/>
    </xf>
    <xf numFmtId="0" fontId="7" fillId="0" borderId="0" xfId="0" applyFont="1" applyAlignment="1">
      <alignment vertical="top"/>
    </xf>
    <xf numFmtId="0" fontId="39" fillId="0" borderId="0" xfId="0" applyFont="1"/>
    <xf numFmtId="0" fontId="37" fillId="3" borderId="0" xfId="0" applyFont="1" applyFill="1" applyAlignment="1">
      <alignment horizontal="center" vertical="center"/>
    </xf>
    <xf numFmtId="165" fontId="20" fillId="3" borderId="0" xfId="0" applyNumberFormat="1" applyFont="1" applyFill="1" applyAlignment="1">
      <alignment horizontal="left" vertical="top"/>
    </xf>
    <xf numFmtId="166" fontId="26" fillId="0" borderId="35" xfId="0" applyNumberFormat="1" applyFont="1" applyBorder="1" applyAlignment="1" applyProtection="1">
      <alignment horizontal="center" vertical="center" wrapText="1"/>
      <protection locked="0"/>
    </xf>
    <xf numFmtId="43" fontId="20" fillId="0" borderId="30" xfId="0" applyNumberFormat="1" applyFont="1" applyBorder="1" applyAlignment="1">
      <alignment horizontal="center"/>
    </xf>
    <xf numFmtId="43" fontId="20" fillId="0" borderId="15" xfId="0" applyNumberFormat="1" applyFont="1" applyBorder="1" applyAlignment="1">
      <alignment horizontal="center"/>
    </xf>
    <xf numFmtId="43" fontId="20" fillId="0" borderId="33" xfId="0" applyNumberFormat="1" applyFont="1" applyBorder="1" applyAlignment="1">
      <alignment horizontal="center"/>
    </xf>
    <xf numFmtId="0" fontId="3" fillId="3" borderId="0" xfId="0" applyFont="1" applyFill="1" applyAlignment="1">
      <alignment vertical="center"/>
    </xf>
    <xf numFmtId="165" fontId="31" fillId="3" borderId="0" xfId="0" applyNumberFormat="1" applyFont="1" applyFill="1" applyAlignment="1">
      <alignment vertical="center"/>
    </xf>
    <xf numFmtId="165" fontId="12" fillId="3" borderId="0" xfId="0" applyNumberFormat="1" applyFont="1" applyFill="1" applyAlignment="1">
      <alignment vertical="center" wrapText="1"/>
    </xf>
    <xf numFmtId="4" fontId="17" fillId="0" borderId="26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34" xfId="0" applyNumberFormat="1" applyFont="1" applyBorder="1" applyAlignment="1">
      <alignment horizontal="center"/>
    </xf>
    <xf numFmtId="43" fontId="17" fillId="3" borderId="16" xfId="0" applyNumberFormat="1" applyFont="1" applyFill="1" applyBorder="1" applyAlignment="1">
      <alignment horizontal="left"/>
    </xf>
    <xf numFmtId="165" fontId="20" fillId="0" borderId="36" xfId="0" applyNumberFormat="1" applyFont="1" applyBorder="1"/>
    <xf numFmtId="165" fontId="20" fillId="0" borderId="24" xfId="0" applyNumberFormat="1" applyFont="1" applyBorder="1"/>
    <xf numFmtId="168" fontId="20" fillId="0" borderId="25" xfId="0" applyNumberFormat="1" applyFont="1" applyBorder="1" applyAlignment="1">
      <alignment horizontal="center"/>
    </xf>
    <xf numFmtId="168" fontId="20" fillId="0" borderId="29" xfId="0" applyNumberFormat="1" applyFont="1" applyBorder="1" applyAlignment="1">
      <alignment horizontal="center"/>
    </xf>
    <xf numFmtId="168" fontId="20" fillId="0" borderId="18" xfId="0" applyNumberFormat="1" applyFont="1" applyBorder="1" applyAlignment="1">
      <alignment horizontal="center"/>
    </xf>
    <xf numFmtId="168" fontId="20" fillId="0" borderId="0" xfId="0" applyNumberFormat="1" applyFont="1" applyAlignment="1">
      <alignment horizontal="center"/>
    </xf>
    <xf numFmtId="168" fontId="20" fillId="0" borderId="16" xfId="0" applyNumberFormat="1" applyFont="1" applyBorder="1" applyAlignment="1">
      <alignment horizontal="center"/>
    </xf>
    <xf numFmtId="0" fontId="59" fillId="0" borderId="0" xfId="0" applyFont="1"/>
    <xf numFmtId="0" fontId="20" fillId="0" borderId="22" xfId="0" applyFont="1" applyBorder="1"/>
    <xf numFmtId="0" fontId="20" fillId="0" borderId="15" xfId="0" applyFont="1" applyBorder="1"/>
    <xf numFmtId="167" fontId="26" fillId="0" borderId="36" xfId="0" applyNumberFormat="1" applyFont="1" applyBorder="1" applyAlignment="1" applyProtection="1">
      <alignment horizontal="center" vertical="center" wrapText="1"/>
      <protection locked="0"/>
    </xf>
    <xf numFmtId="165" fontId="20" fillId="0" borderId="17" xfId="0" applyNumberFormat="1" applyFont="1" applyBorder="1"/>
    <xf numFmtId="168" fontId="20" fillId="0" borderId="31" xfId="0" applyNumberFormat="1" applyFont="1" applyBorder="1" applyAlignment="1">
      <alignment horizontal="center"/>
    </xf>
    <xf numFmtId="168" fontId="20" fillId="0" borderId="45" xfId="0" applyNumberFormat="1" applyFont="1" applyBorder="1" applyAlignment="1">
      <alignment horizontal="center"/>
    </xf>
    <xf numFmtId="0" fontId="0" fillId="13" borderId="0" xfId="0" applyFill="1"/>
    <xf numFmtId="0" fontId="0" fillId="13" borderId="9" xfId="0" applyFill="1" applyBorder="1"/>
    <xf numFmtId="0" fontId="0" fillId="14" borderId="0" xfId="0" applyFill="1"/>
    <xf numFmtId="0" fontId="50" fillId="3" borderId="0" xfId="0" applyFont="1" applyFill="1" applyAlignment="1">
      <alignment vertical="top" wrapText="1"/>
    </xf>
    <xf numFmtId="0" fontId="47" fillId="3" borderId="0" xfId="0" applyFont="1" applyFill="1" applyAlignment="1">
      <alignment vertical="top"/>
    </xf>
    <xf numFmtId="0" fontId="47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vertical="top"/>
    </xf>
    <xf numFmtId="0" fontId="38" fillId="3" borderId="0" xfId="0" applyFont="1" applyFill="1" applyAlignment="1">
      <alignment vertical="top" wrapText="1"/>
    </xf>
    <xf numFmtId="166" fontId="34" fillId="3" borderId="0" xfId="0" applyNumberFormat="1" applyFont="1" applyFill="1" applyAlignment="1" applyProtection="1">
      <alignment vertical="center" wrapText="1"/>
      <protection locked="0"/>
    </xf>
    <xf numFmtId="0" fontId="38" fillId="3" borderId="0" xfId="0" applyFont="1" applyFill="1" applyAlignment="1">
      <alignment vertical="top"/>
    </xf>
    <xf numFmtId="0" fontId="5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vertical="top" wrapText="1"/>
    </xf>
    <xf numFmtId="0" fontId="9" fillId="0" borderId="0" xfId="0" applyFont="1"/>
    <xf numFmtId="0" fontId="50" fillId="3" borderId="0" xfId="0" applyFont="1" applyFill="1" applyAlignment="1">
      <alignment vertical="top"/>
    </xf>
    <xf numFmtId="0" fontId="9" fillId="3" borderId="0" xfId="0" applyFont="1" applyFill="1" applyAlignment="1">
      <alignment horizontal="center"/>
    </xf>
    <xf numFmtId="0" fontId="9" fillId="3" borderId="9" xfId="0" applyFont="1" applyFill="1" applyBorder="1"/>
    <xf numFmtId="0" fontId="9" fillId="3" borderId="0" xfId="0" applyFont="1" applyFill="1" applyAlignment="1">
      <alignment horizontal="right"/>
    </xf>
    <xf numFmtId="0" fontId="50" fillId="3" borderId="0" xfId="0" applyFont="1" applyFill="1"/>
    <xf numFmtId="0" fontId="9" fillId="3" borderId="10" xfId="0" applyFont="1" applyFill="1" applyBorder="1"/>
    <xf numFmtId="0" fontId="12" fillId="3" borderId="0" xfId="4" applyFont="1" applyFill="1" applyAlignment="1" applyProtection="1">
      <alignment horizontal="left" vertical="center"/>
      <protection locked="0"/>
    </xf>
    <xf numFmtId="2" fontId="62" fillId="3" borderId="0" xfId="1" applyNumberFormat="1" applyFont="1" applyFill="1" applyBorder="1" applyAlignment="1">
      <alignment horizontal="right" wrapText="1"/>
    </xf>
    <xf numFmtId="0" fontId="50" fillId="3" borderId="0" xfId="0" applyFont="1" applyFill="1" applyAlignment="1">
      <alignment vertical="center" wrapText="1"/>
    </xf>
    <xf numFmtId="0" fontId="9" fillId="3" borderId="9" xfId="0" quotePrefix="1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9" fillId="3" borderId="0" xfId="0" applyFont="1" applyFill="1" applyAlignment="1">
      <alignment horizontal="left" vertical="top" wrapText="1"/>
    </xf>
    <xf numFmtId="0" fontId="50" fillId="4" borderId="149" xfId="0" applyFont="1" applyFill="1" applyBorder="1"/>
    <xf numFmtId="0" fontId="50" fillId="4" borderId="0" xfId="0" applyFont="1" applyFill="1"/>
    <xf numFmtId="0" fontId="50" fillId="4" borderId="7" xfId="0" applyFont="1" applyFill="1" applyBorder="1"/>
    <xf numFmtId="0" fontId="50" fillId="3" borderId="0" xfId="0" applyFont="1" applyFill="1" applyAlignment="1">
      <alignment horizontal="center" vertical="top"/>
    </xf>
    <xf numFmtId="0" fontId="9" fillId="3" borderId="6" xfId="0" applyFont="1" applyFill="1" applyBorder="1"/>
    <xf numFmtId="0" fontId="9" fillId="3" borderId="7" xfId="0" applyFont="1" applyFill="1" applyBorder="1"/>
    <xf numFmtId="14" fontId="9" fillId="7" borderId="14" xfId="0" applyNumberFormat="1" applyFont="1" applyFill="1" applyBorder="1" applyAlignment="1">
      <alignment horizontal="left"/>
    </xf>
    <xf numFmtId="14" fontId="9" fillId="7" borderId="17" xfId="0" applyNumberFormat="1" applyFont="1" applyFill="1" applyBorder="1" applyAlignment="1">
      <alignment horizontal="left"/>
    </xf>
    <xf numFmtId="0" fontId="9" fillId="3" borderId="8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7" borderId="17" xfId="0" applyFont="1" applyFill="1" applyBorder="1"/>
    <xf numFmtId="0" fontId="9" fillId="7" borderId="24" xfId="0" applyFont="1" applyFill="1" applyBorder="1" applyAlignment="1">
      <alignment wrapText="1"/>
    </xf>
    <xf numFmtId="0" fontId="9" fillId="7" borderId="17" xfId="0" applyFont="1" applyFill="1" applyBorder="1" applyAlignment="1">
      <alignment wrapText="1"/>
    </xf>
    <xf numFmtId="0" fontId="9" fillId="7" borderId="17" xfId="0" applyFont="1" applyFill="1" applyBorder="1" applyAlignment="1">
      <alignment vertical="top" wrapText="1"/>
    </xf>
    <xf numFmtId="0" fontId="9" fillId="7" borderId="17" xfId="0" applyFont="1" applyFill="1" applyBorder="1" applyAlignment="1">
      <alignment horizontal="left" vertical="top" wrapText="1"/>
    </xf>
    <xf numFmtId="14" fontId="9" fillId="7" borderId="17" xfId="0" applyNumberFormat="1" applyFont="1" applyFill="1" applyBorder="1" applyAlignment="1">
      <alignment wrapText="1"/>
    </xf>
    <xf numFmtId="0" fontId="50" fillId="3" borderId="0" xfId="0" applyFont="1" applyFill="1" applyAlignment="1">
      <alignment horizontal="right"/>
    </xf>
    <xf numFmtId="0" fontId="9" fillId="3" borderId="24" xfId="0" applyFont="1" applyFill="1" applyBorder="1"/>
    <xf numFmtId="0" fontId="9" fillId="3" borderId="17" xfId="0" applyFont="1" applyFill="1" applyBorder="1"/>
    <xf numFmtId="0" fontId="64" fillId="3" borderId="0" xfId="0" applyFont="1" applyFill="1" applyAlignment="1">
      <alignment vertical="center"/>
    </xf>
    <xf numFmtId="0" fontId="64" fillId="3" borderId="0" xfId="0" applyFont="1" applyFill="1" applyAlignment="1">
      <alignment horizontal="center" vertical="center"/>
    </xf>
    <xf numFmtId="0" fontId="9" fillId="3" borderId="31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vertical="top"/>
    </xf>
    <xf numFmtId="0" fontId="9" fillId="3" borderId="0" xfId="0" applyFont="1" applyFill="1" applyAlignment="1">
      <alignment horizontal="center" vertical="center"/>
    </xf>
    <xf numFmtId="14" fontId="12" fillId="3" borderId="0" xfId="0" applyNumberFormat="1" applyFont="1" applyFill="1" applyAlignment="1">
      <alignment horizontal="left" vertical="center"/>
    </xf>
    <xf numFmtId="0" fontId="50" fillId="3" borderId="16" xfId="0" applyFont="1" applyFill="1" applyBorder="1" applyAlignment="1">
      <alignment horizontal="center"/>
    </xf>
    <xf numFmtId="0" fontId="9" fillId="3" borderId="16" xfId="0" applyFont="1" applyFill="1" applyBorder="1"/>
    <xf numFmtId="0" fontId="50" fillId="3" borderId="34" xfId="0" applyFont="1" applyFill="1" applyBorder="1"/>
    <xf numFmtId="0" fontId="50" fillId="3" borderId="33" xfId="0" applyFont="1" applyFill="1" applyBorder="1"/>
    <xf numFmtId="165" fontId="50" fillId="3" borderId="33" xfId="0" applyNumberFormat="1" applyFont="1" applyFill="1" applyBorder="1"/>
    <xf numFmtId="165" fontId="9" fillId="3" borderId="16" xfId="0" applyNumberFormat="1" applyFont="1" applyFill="1" applyBorder="1"/>
    <xf numFmtId="0" fontId="50" fillId="3" borderId="16" xfId="0" applyFont="1" applyFill="1" applyBorder="1"/>
    <xf numFmtId="0" fontId="50" fillId="3" borderId="15" xfId="0" applyFont="1" applyFill="1" applyBorder="1"/>
    <xf numFmtId="165" fontId="50" fillId="3" borderId="15" xfId="0" applyNumberFormat="1" applyFont="1" applyFill="1" applyBorder="1"/>
    <xf numFmtId="165" fontId="9" fillId="3" borderId="33" xfId="0" applyNumberFormat="1" applyFont="1" applyFill="1" applyBorder="1"/>
    <xf numFmtId="49" fontId="34" fillId="3" borderId="0" xfId="0" applyNumberFormat="1" applyFont="1" applyFill="1" applyAlignment="1">
      <alignment horizontal="left" vertical="center"/>
    </xf>
    <xf numFmtId="0" fontId="50" fillId="3" borderId="31" xfId="0" applyFont="1" applyFill="1" applyBorder="1"/>
    <xf numFmtId="0" fontId="50" fillId="3" borderId="44" xfId="0" applyFont="1" applyFill="1" applyBorder="1"/>
    <xf numFmtId="165" fontId="50" fillId="3" borderId="44" xfId="0" applyNumberFormat="1" applyFont="1" applyFill="1" applyBorder="1"/>
    <xf numFmtId="165" fontId="9" fillId="3" borderId="44" xfId="0" applyNumberFormat="1" applyFont="1" applyFill="1" applyBorder="1"/>
    <xf numFmtId="0" fontId="9" fillId="3" borderId="30" xfId="0" applyFont="1" applyFill="1" applyBorder="1"/>
    <xf numFmtId="0" fontId="50" fillId="3" borderId="145" xfId="0" applyFont="1" applyFill="1" applyBorder="1"/>
    <xf numFmtId="0" fontId="9" fillId="3" borderId="145" xfId="0" applyFont="1" applyFill="1" applyBorder="1"/>
    <xf numFmtId="0" fontId="9" fillId="3" borderId="146" xfId="0" applyFont="1" applyFill="1" applyBorder="1"/>
    <xf numFmtId="0" fontId="9" fillId="3" borderId="147" xfId="0" applyFont="1" applyFill="1" applyBorder="1"/>
    <xf numFmtId="0" fontId="50" fillId="3" borderId="14" xfId="0" applyFont="1" applyFill="1" applyBorder="1"/>
    <xf numFmtId="0" fontId="50" fillId="3" borderId="17" xfId="0" applyFont="1" applyFill="1" applyBorder="1"/>
    <xf numFmtId="165" fontId="50" fillId="3" borderId="26" xfId="0" applyNumberFormat="1" applyFont="1" applyFill="1" applyBorder="1"/>
    <xf numFmtId="0" fontId="50" fillId="3" borderId="22" xfId="0" applyFont="1" applyFill="1" applyBorder="1"/>
    <xf numFmtId="0" fontId="9" fillId="3" borderId="36" xfId="0" applyFont="1" applyFill="1" applyBorder="1"/>
    <xf numFmtId="0" fontId="50" fillId="3" borderId="25" xfId="0" applyFont="1" applyFill="1" applyBorder="1"/>
    <xf numFmtId="165" fontId="50" fillId="3" borderId="23" xfId="0" applyNumberFormat="1" applyFont="1" applyFill="1" applyBorder="1"/>
    <xf numFmtId="44" fontId="9" fillId="3" borderId="14" xfId="2" applyFont="1" applyFill="1" applyBorder="1"/>
    <xf numFmtId="0" fontId="50" fillId="3" borderId="23" xfId="0" applyFont="1" applyFill="1" applyBorder="1" applyAlignment="1">
      <alignment horizontal="left" wrapText="1"/>
    </xf>
    <xf numFmtId="0" fontId="50" fillId="3" borderId="18" xfId="0" applyFont="1" applyFill="1" applyBorder="1" applyAlignment="1">
      <alignment horizontal="left" wrapText="1"/>
    </xf>
    <xf numFmtId="0" fontId="50" fillId="3" borderId="15" xfId="0" applyFont="1" applyFill="1" applyBorder="1" applyAlignment="1">
      <alignment horizontal="left" wrapText="1"/>
    </xf>
    <xf numFmtId="44" fontId="9" fillId="3" borderId="16" xfId="2" applyFont="1" applyFill="1" applyBorder="1"/>
    <xf numFmtId="0" fontId="9" fillId="3" borderId="19" xfId="0" applyFont="1" applyFill="1" applyBorder="1"/>
    <xf numFmtId="0" fontId="9" fillId="3" borderId="148" xfId="0" applyFont="1" applyFill="1" applyBorder="1"/>
    <xf numFmtId="0" fontId="50" fillId="3" borderId="35" xfId="0" applyFont="1" applyFill="1" applyBorder="1" applyAlignment="1">
      <alignment horizontal="left" wrapText="1"/>
    </xf>
    <xf numFmtId="0" fontId="50" fillId="3" borderId="9" xfId="0" applyFont="1" applyFill="1" applyBorder="1" applyAlignment="1">
      <alignment horizontal="left" wrapText="1"/>
    </xf>
    <xf numFmtId="0" fontId="50" fillId="3" borderId="37" xfId="0" applyFont="1" applyFill="1" applyBorder="1" applyAlignment="1">
      <alignment horizontal="left" wrapText="1"/>
    </xf>
    <xf numFmtId="44" fontId="9" fillId="3" borderId="35" xfId="2" applyFont="1" applyFill="1" applyBorder="1"/>
    <xf numFmtId="0" fontId="9" fillId="3" borderId="15" xfId="0" applyFont="1" applyFill="1" applyBorder="1"/>
    <xf numFmtId="44" fontId="9" fillId="3" borderId="147" xfId="2" applyFont="1" applyFill="1" applyBorder="1"/>
    <xf numFmtId="165" fontId="9" fillId="3" borderId="36" xfId="0" applyNumberFormat="1" applyFont="1" applyFill="1" applyBorder="1"/>
    <xf numFmtId="44" fontId="50" fillId="3" borderId="36" xfId="2" applyFont="1" applyFill="1" applyBorder="1"/>
    <xf numFmtId="0" fontId="9" fillId="3" borderId="29" xfId="0" applyFont="1" applyFill="1" applyBorder="1"/>
    <xf numFmtId="0" fontId="50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9" fillId="3" borderId="17" xfId="0" applyFont="1" applyFill="1" applyBorder="1" applyAlignment="1">
      <alignment horizontal="left" vertical="top"/>
    </xf>
    <xf numFmtId="0" fontId="9" fillId="3" borderId="24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0" xfId="0" applyFont="1" applyFill="1" applyAlignment="1">
      <alignment horizontal="right" vertical="top" wrapText="1"/>
    </xf>
    <xf numFmtId="0" fontId="9" fillId="3" borderId="0" xfId="0" applyFont="1" applyFill="1" applyAlignment="1">
      <alignment horizontal="center" vertical="top"/>
    </xf>
    <xf numFmtId="0" fontId="38" fillId="3" borderId="0" xfId="0" applyFont="1" applyFill="1" applyAlignment="1">
      <alignment horizontal="center"/>
    </xf>
    <xf numFmtId="0" fontId="65" fillId="0" borderId="0" xfId="0" applyFont="1"/>
    <xf numFmtId="0" fontId="66" fillId="0" borderId="0" xfId="0" applyFont="1"/>
    <xf numFmtId="0" fontId="4" fillId="0" borderId="0" xfId="0" applyFont="1"/>
    <xf numFmtId="0" fontId="65" fillId="0" borderId="0" xfId="0" applyFont="1" applyAlignment="1">
      <alignment horizontal="left"/>
    </xf>
    <xf numFmtId="0" fontId="38" fillId="0" borderId="21" xfId="0" applyFont="1" applyBorder="1" applyAlignment="1">
      <alignment horizontal="left" vertical="center"/>
    </xf>
    <xf numFmtId="0" fontId="38" fillId="0" borderId="43" xfId="0" applyFont="1" applyBorder="1" applyAlignment="1">
      <alignment horizontal="left"/>
    </xf>
    <xf numFmtId="0" fontId="65" fillId="3" borderId="16" xfId="0" applyFont="1" applyFill="1" applyBorder="1"/>
    <xf numFmtId="0" fontId="65" fillId="0" borderId="16" xfId="0" applyFont="1" applyBorder="1"/>
    <xf numFmtId="0" fontId="65" fillId="0" borderId="16" xfId="0" applyFont="1" applyBorder="1" applyAlignment="1">
      <alignment horizontal="right"/>
    </xf>
    <xf numFmtId="0" fontId="12" fillId="3" borderId="0" xfId="4" applyFont="1" applyFill="1" applyAlignment="1" applyProtection="1">
      <alignment vertical="center"/>
      <protection locked="0"/>
    </xf>
    <xf numFmtId="43" fontId="9" fillId="3" borderId="0" xfId="1" applyFont="1" applyFill="1"/>
    <xf numFmtId="43" fontId="9" fillId="3" borderId="0" xfId="1" applyFont="1" applyFill="1" applyBorder="1"/>
    <xf numFmtId="165" fontId="9" fillId="0" borderId="16" xfId="0" applyNumberFormat="1" applyFont="1" applyBorder="1" applyAlignment="1">
      <alignment vertical="top"/>
    </xf>
    <xf numFmtId="0" fontId="9" fillId="0" borderId="16" xfId="0" applyFont="1" applyBorder="1" applyAlignment="1">
      <alignment horizontal="center"/>
    </xf>
    <xf numFmtId="0" fontId="60" fillId="3" borderId="0" xfId="0" applyFont="1" applyFill="1"/>
    <xf numFmtId="43" fontId="60" fillId="3" borderId="0" xfId="1" applyFont="1" applyFill="1" applyAlignment="1"/>
    <xf numFmtId="0" fontId="50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top"/>
    </xf>
    <xf numFmtId="43" fontId="50" fillId="3" borderId="162" xfId="0" applyNumberFormat="1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166" fontId="71" fillId="17" borderId="16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54" xfId="0" applyFont="1" applyBorder="1" applyAlignment="1">
      <alignment horizontal="center" vertical="top"/>
    </xf>
    <xf numFmtId="0" fontId="9" fillId="0" borderId="159" xfId="0" applyFont="1" applyBorder="1" applyAlignment="1">
      <alignment horizontal="center" vertical="top"/>
    </xf>
    <xf numFmtId="43" fontId="12" fillId="10" borderId="16" xfId="4" applyNumberFormat="1" applyFont="1" applyFill="1" applyBorder="1" applyAlignment="1">
      <alignment horizontal="center"/>
    </xf>
    <xf numFmtId="43" fontId="12" fillId="10" borderId="16" xfId="4" applyNumberFormat="1" applyFont="1" applyFill="1" applyBorder="1"/>
    <xf numFmtId="0" fontId="12" fillId="11" borderId="16" xfId="4" applyFont="1" applyFill="1" applyBorder="1" applyAlignment="1">
      <alignment horizontal="center" vertical="center"/>
    </xf>
    <xf numFmtId="43" fontId="12" fillId="11" borderId="16" xfId="4" applyNumberFormat="1" applyFont="1" applyFill="1" applyBorder="1"/>
    <xf numFmtId="0" fontId="12" fillId="11" borderId="16" xfId="4" applyFont="1" applyFill="1" applyBorder="1" applyAlignment="1">
      <alignment horizontal="center"/>
    </xf>
    <xf numFmtId="0" fontId="12" fillId="11" borderId="16" xfId="1" applyNumberFormat="1" applyFont="1" applyFill="1" applyBorder="1" applyAlignment="1">
      <alignment horizontal="center"/>
    </xf>
    <xf numFmtId="0" fontId="12" fillId="3" borderId="17" xfId="0" applyFont="1" applyFill="1" applyBorder="1" applyAlignment="1">
      <alignment horizontal="right"/>
    </xf>
    <xf numFmtId="0" fontId="74" fillId="3" borderId="0" xfId="0" applyFont="1" applyFill="1" applyAlignment="1">
      <alignment vertical="center"/>
    </xf>
    <xf numFmtId="0" fontId="75" fillId="3" borderId="0" xfId="0" applyFont="1" applyFill="1" applyAlignment="1">
      <alignment vertical="center"/>
    </xf>
    <xf numFmtId="0" fontId="12" fillId="3" borderId="0" xfId="4" applyFont="1" applyFill="1" applyAlignment="1">
      <alignment horizontal="center"/>
    </xf>
    <xf numFmtId="0" fontId="9" fillId="3" borderId="166" xfId="0" applyFont="1" applyFill="1" applyBorder="1"/>
    <xf numFmtId="0" fontId="9" fillId="3" borderId="164" xfId="0" applyFont="1" applyFill="1" applyBorder="1"/>
    <xf numFmtId="0" fontId="12" fillId="3" borderId="178" xfId="4" applyFont="1" applyFill="1" applyBorder="1" applyAlignment="1" applyProtection="1">
      <alignment horizontal="left" vertical="center"/>
      <protection locked="0"/>
    </xf>
    <xf numFmtId="0" fontId="9" fillId="3" borderId="179" xfId="0" applyFont="1" applyFill="1" applyBorder="1"/>
    <xf numFmtId="0" fontId="12" fillId="3" borderId="166" xfId="4" applyFont="1" applyFill="1" applyBorder="1" applyAlignment="1" applyProtection="1">
      <alignment vertical="center"/>
      <protection locked="0"/>
    </xf>
    <xf numFmtId="0" fontId="9" fillId="3" borderId="191" xfId="0" applyFont="1" applyFill="1" applyBorder="1"/>
    <xf numFmtId="2" fontId="34" fillId="3" borderId="0" xfId="4" applyNumberFormat="1" applyFont="1" applyFill="1" applyAlignment="1">
      <alignment horizontal="center"/>
    </xf>
    <xf numFmtId="43" fontId="12" fillId="3" borderId="0" xfId="4" applyNumberFormat="1" applyFont="1" applyFill="1" applyAlignment="1">
      <alignment horizontal="center"/>
    </xf>
    <xf numFmtId="165" fontId="34" fillId="3" borderId="0" xfId="4" applyNumberFormat="1" applyFont="1" applyFill="1" applyAlignment="1">
      <alignment horizontal="center"/>
    </xf>
    <xf numFmtId="0" fontId="47" fillId="3" borderId="9" xfId="0" applyFont="1" applyFill="1" applyBorder="1" applyAlignment="1">
      <alignment vertical="center" textRotation="90"/>
    </xf>
    <xf numFmtId="43" fontId="12" fillId="11" borderId="15" xfId="4" applyNumberFormat="1" applyFont="1" applyFill="1" applyBorder="1" applyAlignment="1" applyProtection="1">
      <alignment vertical="center"/>
      <protection locked="0"/>
    </xf>
    <xf numFmtId="0" fontId="34" fillId="4" borderId="15" xfId="4" applyFont="1" applyFill="1" applyBorder="1" applyAlignment="1">
      <alignment horizontal="center" vertical="center" wrapText="1"/>
    </xf>
    <xf numFmtId="0" fontId="50" fillId="3" borderId="166" xfId="0" applyFont="1" applyFill="1" applyBorder="1" applyAlignment="1">
      <alignment vertical="center" textRotation="90"/>
    </xf>
    <xf numFmtId="0" fontId="50" fillId="3" borderId="164" xfId="0" applyFont="1" applyFill="1" applyBorder="1" applyAlignment="1">
      <alignment vertical="top"/>
    </xf>
    <xf numFmtId="0" fontId="9" fillId="3" borderId="174" xfId="0" applyFont="1" applyFill="1" applyBorder="1"/>
    <xf numFmtId="0" fontId="50" fillId="4" borderId="172" xfId="0" applyFont="1" applyFill="1" applyBorder="1" applyAlignment="1">
      <alignment horizontal="left" vertical="center"/>
    </xf>
    <xf numFmtId="0" fontId="50" fillId="4" borderId="164" xfId="0" applyFont="1" applyFill="1" applyBorder="1" applyAlignment="1">
      <alignment horizontal="left" vertical="center"/>
    </xf>
    <xf numFmtId="0" fontId="50" fillId="4" borderId="211" xfId="0" applyFont="1" applyFill="1" applyBorder="1" applyAlignment="1">
      <alignment horizontal="left" vertical="center"/>
    </xf>
    <xf numFmtId="0" fontId="50" fillId="4" borderId="209" xfId="0" applyFont="1" applyFill="1" applyBorder="1" applyAlignment="1">
      <alignment horizontal="left" vertical="center"/>
    </xf>
    <xf numFmtId="43" fontId="12" fillId="10" borderId="213" xfId="4" applyNumberFormat="1" applyFont="1" applyFill="1" applyBorder="1"/>
    <xf numFmtId="2" fontId="12" fillId="11" borderId="213" xfId="4" applyNumberFormat="1" applyFont="1" applyFill="1" applyBorder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right" vertical="top"/>
    </xf>
    <xf numFmtId="168" fontId="9" fillId="0" borderId="16" xfId="0" applyNumberFormat="1" applyFont="1" applyBorder="1" applyAlignment="1" applyProtection="1">
      <alignment horizontal="center"/>
      <protection hidden="1"/>
    </xf>
    <xf numFmtId="166" fontId="9" fillId="0" borderId="16" xfId="0" applyNumberFormat="1" applyFont="1" applyBorder="1" applyAlignment="1" applyProtection="1">
      <alignment horizontal="center"/>
      <protection locked="0"/>
    </xf>
    <xf numFmtId="43" fontId="70" fillId="3" borderId="16" xfId="0" applyNumberFormat="1" applyFont="1" applyFill="1" applyBorder="1" applyAlignment="1" applyProtection="1">
      <alignment horizontal="left"/>
      <protection locked="0"/>
    </xf>
    <xf numFmtId="0" fontId="70" fillId="3" borderId="16" xfId="0" applyFont="1" applyFill="1" applyBorder="1" applyProtection="1">
      <protection locked="0"/>
    </xf>
    <xf numFmtId="4" fontId="50" fillId="0" borderId="16" xfId="0" applyNumberFormat="1" applyFont="1" applyBorder="1" applyAlignment="1" applyProtection="1">
      <alignment horizontal="center"/>
      <protection locked="0"/>
    </xf>
    <xf numFmtId="165" fontId="9" fillId="0" borderId="16" xfId="0" applyNumberFormat="1" applyFont="1" applyBorder="1" applyProtection="1">
      <protection locked="0"/>
    </xf>
    <xf numFmtId="166" fontId="9" fillId="3" borderId="16" xfId="0" applyNumberFormat="1" applyFont="1" applyFill="1" applyBorder="1" applyAlignment="1" applyProtection="1">
      <alignment horizontal="center"/>
      <protection locked="0"/>
    </xf>
    <xf numFmtId="166" fontId="9" fillId="0" borderId="16" xfId="0" applyNumberFormat="1" applyFont="1" applyBorder="1" applyProtection="1">
      <protection locked="0"/>
    </xf>
    <xf numFmtId="166" fontId="50" fillId="3" borderId="16" xfId="0" applyNumberFormat="1" applyFont="1" applyFill="1" applyBorder="1" applyAlignment="1" applyProtection="1">
      <alignment horizontal="center"/>
      <protection locked="0"/>
    </xf>
    <xf numFmtId="166" fontId="50" fillId="3" borderId="16" xfId="0" applyNumberFormat="1" applyFont="1" applyFill="1" applyBorder="1" applyProtection="1">
      <protection locked="0"/>
    </xf>
    <xf numFmtId="166" fontId="9" fillId="0" borderId="16" xfId="1" applyNumberFormat="1" applyFont="1" applyBorder="1" applyAlignment="1" applyProtection="1">
      <alignment horizontal="center"/>
      <protection locked="0"/>
    </xf>
    <xf numFmtId="166" fontId="50" fillId="0" borderId="16" xfId="0" applyNumberFormat="1" applyFont="1" applyBorder="1" applyAlignment="1" applyProtection="1">
      <alignment horizontal="center"/>
      <protection locked="0"/>
    </xf>
    <xf numFmtId="166" fontId="9" fillId="0" borderId="16" xfId="0" applyNumberFormat="1" applyFont="1" applyBorder="1" applyAlignment="1" applyProtection="1">
      <alignment horizontal="center" vertical="top"/>
      <protection locked="0"/>
    </xf>
    <xf numFmtId="166" fontId="9" fillId="0" borderId="158" xfId="0" applyNumberFormat="1" applyFont="1" applyBorder="1" applyAlignment="1" applyProtection="1">
      <alignment horizontal="center"/>
      <protection locked="0"/>
    </xf>
    <xf numFmtId="166" fontId="50" fillId="3" borderId="158" xfId="0" applyNumberFormat="1" applyFont="1" applyFill="1" applyBorder="1" applyAlignment="1" applyProtection="1">
      <alignment horizontal="center"/>
      <protection locked="0"/>
    </xf>
    <xf numFmtId="166" fontId="9" fillId="0" borderId="158" xfId="1" applyNumberFormat="1" applyFont="1" applyBorder="1" applyAlignment="1" applyProtection="1">
      <alignment horizontal="center"/>
      <protection locked="0"/>
    </xf>
    <xf numFmtId="166" fontId="50" fillId="0" borderId="158" xfId="0" applyNumberFormat="1" applyFont="1" applyBorder="1" applyAlignment="1" applyProtection="1">
      <alignment horizontal="center"/>
      <protection locked="0"/>
    </xf>
    <xf numFmtId="166" fontId="9" fillId="0" borderId="158" xfId="0" applyNumberFormat="1" applyFont="1" applyBorder="1" applyAlignment="1" applyProtection="1">
      <alignment horizontal="center" vertical="top"/>
      <protection locked="0"/>
    </xf>
    <xf numFmtId="166" fontId="50" fillId="3" borderId="0" xfId="0" applyNumberFormat="1" applyFont="1" applyFill="1" applyAlignment="1" applyProtection="1">
      <alignment horizontal="center"/>
      <protection locked="0"/>
    </xf>
    <xf numFmtId="43" fontId="50" fillId="3" borderId="0" xfId="0" applyNumberFormat="1" applyFont="1" applyFill="1" applyAlignment="1" applyProtection="1">
      <alignment horizontal="left"/>
      <protection locked="0"/>
    </xf>
    <xf numFmtId="0" fontId="50" fillId="3" borderId="0" xfId="0" applyFont="1" applyFill="1" applyAlignment="1" applyProtection="1">
      <alignment horizontal="left"/>
      <protection locked="0"/>
    </xf>
    <xf numFmtId="0" fontId="9" fillId="0" borderId="16" xfId="0" applyFont="1" applyBorder="1" applyProtection="1">
      <protection locked="0"/>
    </xf>
    <xf numFmtId="43" fontId="12" fillId="5" borderId="15" xfId="1" applyFont="1" applyFill="1" applyBorder="1" applyAlignment="1" applyProtection="1">
      <protection locked="0"/>
    </xf>
    <xf numFmtId="0" fontId="12" fillId="5" borderId="16" xfId="4" applyFont="1" applyFill="1" applyBorder="1" applyAlignment="1" applyProtection="1">
      <alignment horizontal="center"/>
      <protection locked="0"/>
    </xf>
    <xf numFmtId="0" fontId="50" fillId="3" borderId="13" xfId="0" applyFont="1" applyFill="1" applyBorder="1" applyAlignment="1" applyProtection="1">
      <alignment vertical="top"/>
      <protection locked="0"/>
    </xf>
    <xf numFmtId="0" fontId="50" fillId="3" borderId="164" xfId="0" applyFont="1" applyFill="1" applyBorder="1" applyAlignment="1" applyProtection="1">
      <alignment horizontal="center" vertical="top"/>
      <protection locked="0"/>
    </xf>
    <xf numFmtId="0" fontId="9" fillId="3" borderId="0" xfId="0" applyFont="1" applyFill="1" applyProtection="1">
      <protection locked="0"/>
    </xf>
    <xf numFmtId="0" fontId="9" fillId="3" borderId="178" xfId="0" applyFont="1" applyFill="1" applyBorder="1" applyProtection="1">
      <protection locked="0"/>
    </xf>
    <xf numFmtId="0" fontId="47" fillId="3" borderId="0" xfId="0" applyFont="1" applyFill="1" applyAlignment="1" applyProtection="1">
      <alignment vertical="center" textRotation="90"/>
      <protection locked="0"/>
    </xf>
    <xf numFmtId="167" fontId="72" fillId="17" borderId="16" xfId="0" applyNumberFormat="1" applyFont="1" applyFill="1" applyBorder="1" applyAlignment="1">
      <alignment horizontal="center" vertical="center" wrapText="1"/>
    </xf>
    <xf numFmtId="167" fontId="32" fillId="17" borderId="16" xfId="0" applyNumberFormat="1" applyFont="1" applyFill="1" applyBorder="1" applyAlignment="1">
      <alignment horizontal="center" vertical="center" wrapText="1"/>
    </xf>
    <xf numFmtId="166" fontId="32" fillId="17" borderId="16" xfId="0" applyNumberFormat="1" applyFont="1" applyFill="1" applyBorder="1" applyAlignment="1">
      <alignment horizontal="center" vertical="center" wrapText="1"/>
    </xf>
    <xf numFmtId="166" fontId="32" fillId="4" borderId="16" xfId="0" applyNumberFormat="1" applyFont="1" applyFill="1" applyBorder="1" applyAlignment="1">
      <alignment horizontal="center" vertical="center" wrapText="1"/>
    </xf>
    <xf numFmtId="166" fontId="69" fillId="3" borderId="16" xfId="0" applyNumberFormat="1" applyFont="1" applyFill="1" applyBorder="1" applyAlignment="1">
      <alignment horizontal="center"/>
    </xf>
    <xf numFmtId="166" fontId="50" fillId="3" borderId="154" xfId="0" applyNumberFormat="1" applyFont="1" applyFill="1" applyBorder="1" applyAlignment="1">
      <alignment horizontal="center"/>
    </xf>
    <xf numFmtId="166" fontId="69" fillId="3" borderId="15" xfId="0" applyNumberFormat="1" applyFont="1" applyFill="1" applyBorder="1" applyAlignment="1">
      <alignment horizontal="center"/>
    </xf>
    <xf numFmtId="0" fontId="38" fillId="3" borderId="33" xfId="0" applyFont="1" applyFill="1" applyBorder="1"/>
    <xf numFmtId="0" fontId="12" fillId="3" borderId="15" xfId="0" applyFont="1" applyFill="1" applyBorder="1" applyAlignment="1">
      <alignment horizontal="right"/>
    </xf>
    <xf numFmtId="165" fontId="34" fillId="3" borderId="23" xfId="0" applyNumberFormat="1" applyFont="1" applyFill="1" applyBorder="1" applyProtection="1">
      <protection hidden="1"/>
    </xf>
    <xf numFmtId="165" fontId="34" fillId="3" borderId="24" xfId="0" applyNumberFormat="1" applyFont="1" applyFill="1" applyBorder="1" applyProtection="1">
      <protection hidden="1"/>
    </xf>
    <xf numFmtId="165" fontId="34" fillId="3" borderId="19" xfId="0" applyNumberFormat="1" applyFont="1" applyFill="1" applyBorder="1" applyAlignment="1" applyProtection="1">
      <alignment horizontal="left" vertical="top"/>
      <protection hidden="1"/>
    </xf>
    <xf numFmtId="49" fontId="34" fillId="5" borderId="177" xfId="4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right"/>
    </xf>
    <xf numFmtId="43" fontId="9" fillId="0" borderId="16" xfId="1" applyFont="1" applyBorder="1" applyAlignment="1" applyProtection="1">
      <protection locked="0"/>
    </xf>
    <xf numFmtId="43" fontId="9" fillId="0" borderId="16" xfId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166" fontId="9" fillId="3" borderId="0" xfId="0" applyNumberFormat="1" applyFont="1" applyFill="1" applyAlignment="1">
      <alignment horizontal="center"/>
    </xf>
    <xf numFmtId="166" fontId="9" fillId="3" borderId="0" xfId="1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Alignment="1" applyProtection="1">
      <alignment horizontal="center"/>
      <protection locked="0"/>
    </xf>
    <xf numFmtId="166" fontId="9" fillId="3" borderId="0" xfId="0" applyNumberFormat="1" applyFont="1" applyFill="1" applyAlignment="1" applyProtection="1">
      <alignment horizontal="center" vertical="top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4" fontId="50" fillId="3" borderId="0" xfId="0" applyNumberFormat="1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168" fontId="9" fillId="3" borderId="0" xfId="0" applyNumberFormat="1" applyFont="1" applyFill="1" applyAlignment="1" applyProtection="1">
      <alignment horizontal="center"/>
      <protection locked="0"/>
    </xf>
    <xf numFmtId="165" fontId="9" fillId="3" borderId="0" xfId="0" applyNumberFormat="1" applyFont="1" applyFill="1" applyProtection="1">
      <protection locked="0"/>
    </xf>
    <xf numFmtId="165" fontId="9" fillId="3" borderId="0" xfId="0" applyNumberFormat="1" applyFont="1" applyFill="1" applyAlignment="1" applyProtection="1">
      <alignment vertical="top"/>
      <protection locked="0"/>
    </xf>
    <xf numFmtId="43" fontId="9" fillId="3" borderId="0" xfId="0" applyNumberFormat="1" applyFont="1" applyFill="1" applyAlignment="1" applyProtection="1">
      <alignment horizontal="center"/>
      <protection locked="0"/>
    </xf>
    <xf numFmtId="165" fontId="9" fillId="3" borderId="0" xfId="1" applyNumberFormat="1" applyFont="1" applyFill="1" applyBorder="1" applyAlignment="1">
      <alignment horizontal="center"/>
    </xf>
    <xf numFmtId="4" fontId="50" fillId="3" borderId="0" xfId="0" applyNumberFormat="1" applyFont="1" applyFill="1" applyAlignment="1">
      <alignment horizontal="center"/>
    </xf>
    <xf numFmtId="168" fontId="9" fillId="3" borderId="0" xfId="0" applyNumberFormat="1" applyFont="1" applyFill="1" applyAlignment="1">
      <alignment horizontal="center"/>
    </xf>
    <xf numFmtId="165" fontId="9" fillId="3" borderId="0" xfId="0" applyNumberFormat="1" applyFont="1" applyFill="1"/>
    <xf numFmtId="165" fontId="9" fillId="3" borderId="0" xfId="0" applyNumberFormat="1" applyFont="1" applyFill="1" applyAlignment="1">
      <alignment vertical="top"/>
    </xf>
    <xf numFmtId="165" fontId="9" fillId="3" borderId="162" xfId="0" applyNumberFormat="1" applyFont="1" applyFill="1" applyBorder="1" applyAlignment="1">
      <alignment vertical="top"/>
    </xf>
    <xf numFmtId="165" fontId="1" fillId="3" borderId="0" xfId="0" applyNumberFormat="1" applyFont="1" applyFill="1"/>
    <xf numFmtId="165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1" fillId="3" borderId="70" xfId="0" applyFont="1" applyFill="1" applyBorder="1" applyAlignment="1" applyProtection="1">
      <alignment horizontal="left" vertical="center" wrapText="1" indent="1"/>
      <protection locked="0"/>
    </xf>
    <xf numFmtId="0" fontId="1" fillId="3" borderId="77" xfId="0" applyFont="1" applyFill="1" applyBorder="1" applyAlignment="1" applyProtection="1">
      <alignment horizontal="left" vertical="center" wrapText="1" indent="1"/>
      <protection locked="0"/>
    </xf>
    <xf numFmtId="0" fontId="1" fillId="3" borderId="57" xfId="0" applyFont="1" applyFill="1" applyBorder="1" applyAlignment="1" applyProtection="1">
      <alignment vertical="center" wrapText="1"/>
      <protection locked="0"/>
    </xf>
    <xf numFmtId="14" fontId="1" fillId="0" borderId="0" xfId="2" applyNumberFormat="1" applyFont="1" applyBorder="1" applyAlignment="1" applyProtection="1">
      <alignment wrapText="1"/>
    </xf>
    <xf numFmtId="44" fontId="1" fillId="0" borderId="0" xfId="2" applyFont="1" applyBorder="1" applyAlignment="1" applyProtection="1">
      <alignment vertical="center" wrapText="1"/>
    </xf>
    <xf numFmtId="14" fontId="1" fillId="0" borderId="9" xfId="2" applyNumberFormat="1" applyFont="1" applyBorder="1" applyAlignment="1" applyProtection="1">
      <alignment horizontal="center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166" fontId="34" fillId="4" borderId="31" xfId="0" applyNumberFormat="1" applyFont="1" applyFill="1" applyBorder="1" applyAlignment="1">
      <alignment horizontal="center" vertical="center" wrapText="1"/>
    </xf>
    <xf numFmtId="166" fontId="34" fillId="4" borderId="14" xfId="0" applyNumberFormat="1" applyFont="1" applyFill="1" applyBorder="1" applyAlignment="1">
      <alignment horizontal="center" vertical="center" wrapText="1"/>
    </xf>
    <xf numFmtId="166" fontId="34" fillId="4" borderId="16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43" fontId="9" fillId="0" borderId="16" xfId="0" applyNumberFormat="1" applyFont="1" applyBorder="1" applyAlignment="1" applyProtection="1">
      <alignment horizontal="center"/>
      <protection locked="0"/>
    </xf>
    <xf numFmtId="43" fontId="9" fillId="3" borderId="0" xfId="0" applyNumberFormat="1" applyFont="1" applyFill="1" applyAlignment="1">
      <alignment horizontal="center"/>
    </xf>
    <xf numFmtId="165" fontId="68" fillId="3" borderId="0" xfId="0" applyNumberFormat="1" applyFont="1" applyFill="1" applyAlignment="1">
      <alignment horizontal="center" vertical="center"/>
    </xf>
    <xf numFmtId="0" fontId="9" fillId="3" borderId="29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top" wrapText="1"/>
    </xf>
    <xf numFmtId="165" fontId="1" fillId="3" borderId="0" xfId="0" applyNumberFormat="1" applyFont="1" applyFill="1" applyAlignment="1">
      <alignment horizontal="center"/>
    </xf>
    <xf numFmtId="0" fontId="50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50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center" vertical="center"/>
    </xf>
    <xf numFmtId="0" fontId="9" fillId="7" borderId="0" xfId="0" applyFont="1" applyFill="1" applyAlignment="1" applyProtection="1">
      <alignment horizontal="left" vertical="top" wrapText="1"/>
      <protection locked="0"/>
    </xf>
    <xf numFmtId="0" fontId="9" fillId="3" borderId="0" xfId="0" applyFont="1" applyFill="1" applyAlignment="1">
      <alignment horizontal="right" vertical="top" wrapText="1"/>
    </xf>
    <xf numFmtId="0" fontId="9" fillId="3" borderId="0" xfId="0" applyFont="1" applyFill="1" applyAlignment="1">
      <alignment horizontal="right" vertical="top"/>
    </xf>
    <xf numFmtId="0" fontId="50" fillId="3" borderId="0" xfId="0" applyFont="1" applyFill="1" applyAlignment="1">
      <alignment horizontal="left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219" xfId="0" applyFont="1" applyBorder="1" applyAlignment="1">
      <alignment horizontal="right"/>
    </xf>
    <xf numFmtId="0" fontId="9" fillId="0" borderId="158" xfId="0" applyFont="1" applyBorder="1" applyAlignment="1">
      <alignment horizontal="right"/>
    </xf>
    <xf numFmtId="0" fontId="50" fillId="0" borderId="155" xfId="0" applyFont="1" applyBorder="1" applyAlignment="1">
      <alignment horizontal="left"/>
    </xf>
    <xf numFmtId="0" fontId="50" fillId="0" borderId="156" xfId="0" applyFont="1" applyBorder="1" applyAlignment="1">
      <alignment horizontal="left"/>
    </xf>
    <xf numFmtId="0" fontId="50" fillId="0" borderId="157" xfId="0" applyFont="1" applyBorder="1" applyAlignment="1">
      <alignment horizontal="left"/>
    </xf>
    <xf numFmtId="0" fontId="9" fillId="0" borderId="16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6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7" borderId="0" xfId="1" applyNumberFormat="1" applyFont="1" applyFill="1" applyBorder="1" applyAlignment="1" applyProtection="1">
      <alignment horizontal="left" vertical="top"/>
      <protection locked="0"/>
    </xf>
    <xf numFmtId="0" fontId="9" fillId="7" borderId="218" xfId="1" applyNumberFormat="1" applyFont="1" applyFill="1" applyBorder="1" applyAlignment="1" applyProtection="1">
      <alignment horizontal="left" vertical="top"/>
      <protection locked="0"/>
    </xf>
    <xf numFmtId="0" fontId="9" fillId="7" borderId="217" xfId="1" applyNumberFormat="1" applyFont="1" applyFill="1" applyBorder="1" applyAlignment="1" applyProtection="1">
      <alignment horizontal="left" vertical="top"/>
      <protection locked="0"/>
    </xf>
    <xf numFmtId="49" fontId="9" fillId="7" borderId="217" xfId="0" applyNumberFormat="1" applyFont="1" applyFill="1" applyBorder="1" applyAlignment="1" applyProtection="1">
      <alignment vertical="top"/>
      <protection locked="0"/>
    </xf>
    <xf numFmtId="0" fontId="9" fillId="7" borderId="29" xfId="0" applyFont="1" applyFill="1" applyBorder="1" applyAlignment="1" applyProtection="1">
      <alignment horizontal="left"/>
      <protection locked="0"/>
    </xf>
    <xf numFmtId="0" fontId="9" fillId="7" borderId="18" xfId="0" applyFont="1" applyFill="1" applyBorder="1" applyAlignment="1" applyProtection="1">
      <alignment horizontal="left"/>
      <protection locked="0"/>
    </xf>
    <xf numFmtId="0" fontId="9" fillId="7" borderId="17" xfId="0" applyFont="1" applyFill="1" applyBorder="1" applyAlignment="1" applyProtection="1">
      <alignment horizontal="left"/>
      <protection locked="0"/>
    </xf>
    <xf numFmtId="0" fontId="34" fillId="4" borderId="23" xfId="4" applyFont="1" applyFill="1" applyBorder="1" applyAlignment="1">
      <alignment horizontal="center" vertical="center" wrapText="1"/>
    </xf>
    <xf numFmtId="0" fontId="34" fillId="4" borderId="15" xfId="4" applyFont="1" applyFill="1" applyBorder="1" applyAlignment="1">
      <alignment horizontal="center" vertical="center" wrapText="1"/>
    </xf>
    <xf numFmtId="0" fontId="50" fillId="4" borderId="23" xfId="0" applyFont="1" applyFill="1" applyBorder="1" applyAlignment="1">
      <alignment horizontal="center" vertical="center" wrapText="1"/>
    </xf>
    <xf numFmtId="0" fontId="50" fillId="4" borderId="169" xfId="0" applyFont="1" applyFill="1" applyBorder="1" applyAlignment="1">
      <alignment horizontal="center" vertical="center" wrapText="1"/>
    </xf>
    <xf numFmtId="0" fontId="11" fillId="4" borderId="171" xfId="4" applyFont="1" applyFill="1" applyBorder="1" applyAlignment="1" applyProtection="1">
      <alignment horizontal="center" vertical="center"/>
      <protection locked="0"/>
    </xf>
    <xf numFmtId="0" fontId="11" fillId="4" borderId="176" xfId="4" applyFont="1" applyFill="1" applyBorder="1" applyAlignment="1" applyProtection="1">
      <alignment horizontal="center" vertical="center"/>
      <protection locked="0"/>
    </xf>
    <xf numFmtId="0" fontId="4" fillId="4" borderId="171" xfId="0" applyFont="1" applyFill="1" applyBorder="1" applyAlignment="1">
      <alignment horizontal="center" vertical="center"/>
    </xf>
    <xf numFmtId="0" fontId="4" fillId="4" borderId="185" xfId="0" applyFont="1" applyFill="1" applyBorder="1" applyAlignment="1">
      <alignment horizontal="center" vertical="center"/>
    </xf>
    <xf numFmtId="0" fontId="4" fillId="4" borderId="186" xfId="0" applyFont="1" applyFill="1" applyBorder="1" applyAlignment="1">
      <alignment horizontal="center" vertical="center"/>
    </xf>
    <xf numFmtId="165" fontId="9" fillId="4" borderId="195" xfId="1" applyNumberFormat="1" applyFont="1" applyFill="1" applyBorder="1" applyAlignment="1">
      <alignment horizontal="center"/>
    </xf>
    <xf numFmtId="165" fontId="9" fillId="4" borderId="196" xfId="1" applyNumberFormat="1" applyFont="1" applyFill="1" applyBorder="1" applyAlignment="1">
      <alignment horizontal="center"/>
    </xf>
    <xf numFmtId="165" fontId="34" fillId="12" borderId="165" xfId="4" applyNumberFormat="1" applyFont="1" applyFill="1" applyBorder="1" applyAlignment="1">
      <alignment horizontal="center"/>
    </xf>
    <xf numFmtId="165" fontId="34" fillId="12" borderId="190" xfId="4" applyNumberFormat="1" applyFont="1" applyFill="1" applyBorder="1" applyAlignment="1">
      <alignment horizontal="center"/>
    </xf>
    <xf numFmtId="0" fontId="34" fillId="3" borderId="163" xfId="4" applyFont="1" applyFill="1" applyBorder="1" applyAlignment="1" applyProtection="1">
      <alignment horizontal="center" vertical="center"/>
      <protection locked="0"/>
    </xf>
    <xf numFmtId="0" fontId="34" fillId="3" borderId="0" xfId="4" applyFont="1" applyFill="1" applyAlignment="1" applyProtection="1">
      <alignment horizontal="center" vertical="center"/>
      <protection locked="0"/>
    </xf>
    <xf numFmtId="0" fontId="34" fillId="3" borderId="216" xfId="4" applyFont="1" applyFill="1" applyBorder="1" applyAlignment="1" applyProtection="1">
      <alignment horizontal="center" vertical="center"/>
      <protection locked="0"/>
    </xf>
    <xf numFmtId="165" fontId="12" fillId="10" borderId="24" xfId="4" applyNumberFormat="1" applyFont="1" applyFill="1" applyBorder="1" applyAlignment="1">
      <alignment horizontal="right"/>
    </xf>
    <xf numFmtId="165" fontId="12" fillId="10" borderId="175" xfId="4" applyNumberFormat="1" applyFont="1" applyFill="1" applyBorder="1" applyAlignment="1">
      <alignment horizontal="right"/>
    </xf>
    <xf numFmtId="165" fontId="61" fillId="10" borderId="183" xfId="4" applyNumberFormat="1" applyFont="1" applyFill="1" applyBorder="1" applyAlignment="1" applyProtection="1">
      <alignment horizontal="center"/>
      <protection hidden="1"/>
    </xf>
    <xf numFmtId="165" fontId="61" fillId="10" borderId="170" xfId="4" applyNumberFormat="1" applyFont="1" applyFill="1" applyBorder="1" applyAlignment="1" applyProtection="1">
      <alignment horizontal="center"/>
      <protection hidden="1"/>
    </xf>
    <xf numFmtId="165" fontId="12" fillId="10" borderId="23" xfId="4" applyNumberFormat="1" applyFont="1" applyFill="1" applyBorder="1" applyAlignment="1">
      <alignment horizontal="center"/>
    </xf>
    <xf numFmtId="165" fontId="12" fillId="10" borderId="15" xfId="4" applyNumberFormat="1" applyFont="1" applyFill="1" applyBorder="1" applyAlignment="1">
      <alignment horizontal="center"/>
    </xf>
    <xf numFmtId="0" fontId="12" fillId="3" borderId="215" xfId="4" applyFont="1" applyFill="1" applyBorder="1" applyAlignment="1" applyProtection="1">
      <alignment horizontal="right"/>
      <protection locked="0"/>
    </xf>
    <xf numFmtId="0" fontId="12" fillId="3" borderId="17" xfId="4" applyFont="1" applyFill="1" applyBorder="1" applyAlignment="1" applyProtection="1">
      <alignment horizontal="right"/>
      <protection locked="0"/>
    </xf>
    <xf numFmtId="0" fontId="12" fillId="3" borderId="25" xfId="4" applyFont="1" applyFill="1" applyBorder="1" applyAlignment="1" applyProtection="1">
      <alignment horizontal="right"/>
      <protection locked="0"/>
    </xf>
    <xf numFmtId="165" fontId="12" fillId="10" borderId="23" xfId="4" applyNumberFormat="1" applyFont="1" applyFill="1" applyBorder="1" applyAlignment="1">
      <alignment horizontal="right"/>
    </xf>
    <xf numFmtId="165" fontId="12" fillId="10" borderId="169" xfId="4" applyNumberFormat="1" applyFont="1" applyFill="1" applyBorder="1" applyAlignment="1">
      <alignment horizontal="right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9" fillId="3" borderId="0" xfId="0" applyFont="1" applyFill="1" applyAlignment="1">
      <alignment horizontal="right"/>
    </xf>
    <xf numFmtId="165" fontId="12" fillId="10" borderId="24" xfId="4" applyNumberFormat="1" applyFont="1" applyFill="1" applyBorder="1" applyAlignment="1">
      <alignment horizontal="center"/>
    </xf>
    <xf numFmtId="165" fontId="12" fillId="10" borderId="25" xfId="4" applyNumberFormat="1" applyFont="1" applyFill="1" applyBorder="1" applyAlignment="1">
      <alignment horizontal="center"/>
    </xf>
    <xf numFmtId="0" fontId="12" fillId="3" borderId="192" xfId="4" applyFont="1" applyFill="1" applyBorder="1" applyAlignment="1" applyProtection="1">
      <alignment horizontal="right"/>
      <protection locked="0"/>
    </xf>
    <xf numFmtId="0" fontId="12" fillId="3" borderId="18" xfId="4" applyFont="1" applyFill="1" applyBorder="1" applyAlignment="1" applyProtection="1">
      <alignment horizontal="right"/>
      <protection locked="0"/>
    </xf>
    <xf numFmtId="0" fontId="12" fillId="3" borderId="15" xfId="4" applyFont="1" applyFill="1" applyBorder="1" applyAlignment="1" applyProtection="1">
      <alignment horizontal="right"/>
      <protection locked="0"/>
    </xf>
    <xf numFmtId="0" fontId="50" fillId="10" borderId="188" xfId="0" applyFont="1" applyFill="1" applyBorder="1" applyAlignment="1">
      <alignment horizontal="center" vertical="center"/>
    </xf>
    <xf numFmtId="0" fontId="50" fillId="10" borderId="177" xfId="0" applyFont="1" applyFill="1" applyBorder="1" applyAlignment="1">
      <alignment horizontal="center" vertical="center"/>
    </xf>
    <xf numFmtId="0" fontId="50" fillId="10" borderId="189" xfId="0" applyFont="1" applyFill="1" applyBorder="1" applyAlignment="1">
      <alignment horizontal="center" vertical="center"/>
    </xf>
    <xf numFmtId="0" fontId="11" fillId="4" borderId="187" xfId="4" applyFont="1" applyFill="1" applyBorder="1" applyAlignment="1" applyProtection="1">
      <alignment horizontal="center" vertical="center"/>
      <protection locked="0"/>
    </xf>
    <xf numFmtId="0" fontId="11" fillId="4" borderId="186" xfId="4" applyFont="1" applyFill="1" applyBorder="1" applyAlignment="1" applyProtection="1">
      <alignment horizontal="center" vertical="center"/>
      <protection locked="0"/>
    </xf>
    <xf numFmtId="0" fontId="34" fillId="4" borderId="212" xfId="4" applyFont="1" applyFill="1" applyBorder="1" applyAlignment="1">
      <alignment horizontal="center" vertical="center" wrapText="1"/>
    </xf>
    <xf numFmtId="0" fontId="34" fillId="4" borderId="203" xfId="4" applyFont="1" applyFill="1" applyBorder="1" applyAlignment="1">
      <alignment horizontal="center" vertical="center" wrapText="1"/>
    </xf>
    <xf numFmtId="0" fontId="34" fillId="4" borderId="204" xfId="4" applyFont="1" applyFill="1" applyBorder="1" applyAlignment="1">
      <alignment horizontal="center" vertical="center" wrapText="1"/>
    </xf>
    <xf numFmtId="0" fontId="12" fillId="3" borderId="206" xfId="4" applyFont="1" applyFill="1" applyBorder="1" applyAlignment="1" applyProtection="1">
      <alignment horizontal="right" vertical="center"/>
      <protection locked="0"/>
    </xf>
    <xf numFmtId="0" fontId="12" fillId="3" borderId="205" xfId="4" applyFont="1" applyFill="1" applyBorder="1" applyAlignment="1" applyProtection="1">
      <alignment horizontal="right" vertical="center"/>
      <protection locked="0"/>
    </xf>
    <xf numFmtId="165" fontId="9" fillId="4" borderId="198" xfId="1" applyNumberFormat="1" applyFont="1" applyFill="1" applyBorder="1" applyAlignment="1">
      <alignment horizontal="center"/>
    </xf>
    <xf numFmtId="165" fontId="9" fillId="4" borderId="199" xfId="1" applyNumberFormat="1" applyFont="1" applyFill="1" applyBorder="1" applyAlignment="1">
      <alignment horizontal="center"/>
    </xf>
    <xf numFmtId="0" fontId="50" fillId="3" borderId="0" xfId="0" applyFont="1" applyFill="1" applyAlignment="1">
      <alignment horizontal="center"/>
    </xf>
    <xf numFmtId="0" fontId="34" fillId="15" borderId="174" xfId="4" applyFont="1" applyFill="1" applyBorder="1" applyAlignment="1" applyProtection="1">
      <alignment horizontal="left" vertical="center"/>
      <protection locked="0"/>
    </xf>
    <xf numFmtId="0" fontId="34" fillId="15" borderId="166" xfId="4" applyFont="1" applyFill="1" applyBorder="1" applyAlignment="1" applyProtection="1">
      <alignment horizontal="left" vertical="center"/>
      <protection locked="0"/>
    </xf>
    <xf numFmtId="0" fontId="34" fillId="15" borderId="168" xfId="4" applyFont="1" applyFill="1" applyBorder="1" applyAlignment="1" applyProtection="1">
      <alignment horizontal="left" vertical="center"/>
      <protection locked="0"/>
    </xf>
    <xf numFmtId="0" fontId="12" fillId="3" borderId="214" xfId="4" applyFont="1" applyFill="1" applyBorder="1" applyAlignment="1" applyProtection="1">
      <alignment horizontal="right" vertical="center"/>
      <protection locked="0"/>
    </xf>
    <xf numFmtId="0" fontId="12" fillId="3" borderId="207" xfId="4" applyFont="1" applyFill="1" applyBorder="1" applyAlignment="1" applyProtection="1">
      <alignment horizontal="right" vertical="center"/>
      <protection locked="0"/>
    </xf>
    <xf numFmtId="0" fontId="12" fillId="3" borderId="208" xfId="4" applyFont="1" applyFill="1" applyBorder="1" applyAlignment="1" applyProtection="1">
      <alignment horizontal="right" vertical="center"/>
      <protection locked="0"/>
    </xf>
    <xf numFmtId="165" fontId="9" fillId="5" borderId="198" xfId="1" applyNumberFormat="1" applyFont="1" applyFill="1" applyBorder="1" applyAlignment="1" applyProtection="1">
      <alignment horizontal="center"/>
      <protection locked="0"/>
    </xf>
    <xf numFmtId="165" fontId="9" fillId="5" borderId="199" xfId="1" applyNumberFormat="1" applyFont="1" applyFill="1" applyBorder="1" applyAlignment="1" applyProtection="1">
      <alignment horizontal="center"/>
      <protection locked="0"/>
    </xf>
    <xf numFmtId="0" fontId="76" fillId="4" borderId="180" xfId="0" applyFont="1" applyFill="1" applyBorder="1" applyAlignment="1">
      <alignment horizontal="center" vertical="center" textRotation="90"/>
    </xf>
    <xf numFmtId="0" fontId="76" fillId="4" borderId="181" xfId="0" applyFont="1" applyFill="1" applyBorder="1" applyAlignment="1">
      <alignment horizontal="center" vertical="center" textRotation="90"/>
    </xf>
    <xf numFmtId="0" fontId="76" fillId="4" borderId="182" xfId="0" applyFont="1" applyFill="1" applyBorder="1" applyAlignment="1">
      <alignment horizontal="center" vertical="center" textRotation="90"/>
    </xf>
    <xf numFmtId="0" fontId="12" fillId="4" borderId="194" xfId="4" applyFont="1" applyFill="1" applyBorder="1" applyAlignment="1" applyProtection="1">
      <alignment horizontal="right" vertical="center"/>
      <protection locked="0"/>
    </xf>
    <xf numFmtId="0" fontId="12" fillId="4" borderId="195" xfId="4" applyFont="1" applyFill="1" applyBorder="1" applyAlignment="1" applyProtection="1">
      <alignment horizontal="right" vertical="center"/>
      <protection locked="0"/>
    </xf>
    <xf numFmtId="165" fontId="50" fillId="4" borderId="201" xfId="1" applyNumberFormat="1" applyFont="1" applyFill="1" applyBorder="1" applyAlignment="1">
      <alignment horizontal="center"/>
    </xf>
    <xf numFmtId="165" fontId="50" fillId="4" borderId="202" xfId="1" applyNumberFormat="1" applyFont="1" applyFill="1" applyBorder="1" applyAlignment="1">
      <alignment horizontal="center"/>
    </xf>
    <xf numFmtId="0" fontId="50" fillId="3" borderId="0" xfId="0" applyFont="1" applyFill="1" applyAlignment="1">
      <alignment horizontal="left"/>
    </xf>
    <xf numFmtId="0" fontId="60" fillId="3" borderId="0" xfId="0" applyFont="1" applyFill="1" applyAlignment="1">
      <alignment horizontal="left"/>
    </xf>
    <xf numFmtId="0" fontId="34" fillId="2" borderId="193" xfId="4" applyFont="1" applyFill="1" applyBorder="1" applyAlignment="1" applyProtection="1">
      <alignment horizontal="left"/>
      <protection locked="0"/>
    </xf>
    <xf numFmtId="0" fontId="34" fillId="2" borderId="167" xfId="4" applyFont="1" applyFill="1" applyBorder="1" applyAlignment="1" applyProtection="1">
      <alignment horizontal="left"/>
      <protection locked="0"/>
    </xf>
    <xf numFmtId="0" fontId="34" fillId="2" borderId="184" xfId="4" applyFont="1" applyFill="1" applyBorder="1" applyAlignment="1" applyProtection="1">
      <alignment horizontal="left"/>
      <protection locked="0"/>
    </xf>
    <xf numFmtId="0" fontId="9" fillId="4" borderId="200" xfId="0" applyFont="1" applyFill="1" applyBorder="1" applyAlignment="1">
      <alignment horizontal="right"/>
    </xf>
    <xf numFmtId="0" fontId="9" fillId="4" borderId="201" xfId="0" applyFont="1" applyFill="1" applyBorder="1" applyAlignment="1">
      <alignment horizontal="right"/>
    </xf>
    <xf numFmtId="0" fontId="9" fillId="5" borderId="197" xfId="0" applyFont="1" applyFill="1" applyBorder="1" applyAlignment="1">
      <alignment horizontal="right"/>
    </xf>
    <xf numFmtId="0" fontId="9" fillId="5" borderId="198" xfId="0" applyFont="1" applyFill="1" applyBorder="1" applyAlignment="1">
      <alignment horizontal="right"/>
    </xf>
    <xf numFmtId="0" fontId="12" fillId="4" borderId="197" xfId="4" applyFont="1" applyFill="1" applyBorder="1" applyAlignment="1" applyProtection="1">
      <alignment horizontal="right" vertical="center"/>
      <protection locked="0"/>
    </xf>
    <xf numFmtId="0" fontId="12" fillId="4" borderId="198" xfId="4" applyFont="1" applyFill="1" applyBorder="1" applyAlignment="1" applyProtection="1">
      <alignment horizontal="right" vertical="center"/>
      <protection locked="0"/>
    </xf>
    <xf numFmtId="0" fontId="12" fillId="5" borderId="210" xfId="4" applyFont="1" applyFill="1" applyBorder="1" applyAlignment="1" applyProtection="1">
      <alignment horizontal="right" vertical="center"/>
      <protection locked="0"/>
    </xf>
    <xf numFmtId="0" fontId="12" fillId="5" borderId="198" xfId="4" applyFont="1" applyFill="1" applyBorder="1" applyAlignment="1" applyProtection="1">
      <alignment horizontal="right" vertical="center"/>
      <protection locked="0"/>
    </xf>
    <xf numFmtId="165" fontId="34" fillId="12" borderId="183" xfId="4" applyNumberFormat="1" applyFont="1" applyFill="1" applyBorder="1" applyAlignment="1" applyProtection="1">
      <alignment horizontal="center"/>
      <protection locked="0"/>
    </xf>
    <xf numFmtId="165" fontId="34" fillId="12" borderId="184" xfId="4" applyNumberFormat="1" applyFont="1" applyFill="1" applyBorder="1" applyAlignment="1" applyProtection="1">
      <alignment horizontal="center"/>
      <protection locked="0"/>
    </xf>
    <xf numFmtId="0" fontId="55" fillId="3" borderId="0" xfId="0" applyFont="1" applyFill="1" applyAlignment="1">
      <alignment horizontal="right"/>
    </xf>
    <xf numFmtId="0" fontId="50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9" fillId="7" borderId="17" xfId="0" applyFont="1" applyFill="1" applyBorder="1" applyAlignment="1" applyProtection="1">
      <alignment horizontal="left" vertical="top"/>
      <protection hidden="1"/>
    </xf>
    <xf numFmtId="0" fontId="9" fillId="7" borderId="18" xfId="0" applyFont="1" applyFill="1" applyBorder="1" applyAlignment="1" applyProtection="1">
      <alignment horizontal="left" vertical="top"/>
      <protection hidden="1"/>
    </xf>
    <xf numFmtId="0" fontId="9" fillId="7" borderId="15" xfId="0" applyFont="1" applyFill="1" applyBorder="1" applyAlignment="1" applyProtection="1">
      <alignment horizontal="left" vertical="top"/>
      <protection hidden="1"/>
    </xf>
    <xf numFmtId="0" fontId="9" fillId="7" borderId="175" xfId="0" applyFont="1" applyFill="1" applyBorder="1" applyAlignment="1" applyProtection="1">
      <alignment horizontal="left" vertical="top"/>
      <protection hidden="1"/>
    </xf>
    <xf numFmtId="43" fontId="9" fillId="7" borderId="18" xfId="0" applyNumberFormat="1" applyFont="1" applyFill="1" applyBorder="1" applyAlignment="1" applyProtection="1">
      <alignment horizontal="left" vertical="top"/>
      <protection hidden="1"/>
    </xf>
    <xf numFmtId="0" fontId="9" fillId="7" borderId="169" xfId="0" applyFont="1" applyFill="1" applyBorder="1" applyAlignment="1" applyProtection="1">
      <alignment horizontal="left" vertical="top"/>
      <protection hidden="1"/>
    </xf>
    <xf numFmtId="43" fontId="9" fillId="7" borderId="169" xfId="0" applyNumberFormat="1" applyFont="1" applyFill="1" applyBorder="1" applyAlignment="1" applyProtection="1">
      <alignment horizontal="left" vertical="top"/>
      <protection hidden="1"/>
    </xf>
    <xf numFmtId="0" fontId="50" fillId="3" borderId="19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right" vertical="top"/>
    </xf>
    <xf numFmtId="0" fontId="9" fillId="7" borderId="172" xfId="0" applyFont="1" applyFill="1" applyBorder="1" applyAlignment="1">
      <alignment horizontal="left" vertical="top" wrapText="1"/>
    </xf>
    <xf numFmtId="0" fontId="9" fillId="7" borderId="164" xfId="0" applyFont="1" applyFill="1" applyBorder="1" applyAlignment="1">
      <alignment horizontal="left" vertical="top" wrapText="1"/>
    </xf>
    <xf numFmtId="0" fontId="9" fillId="7" borderId="173" xfId="0" applyFont="1" applyFill="1" applyBorder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0" fontId="39" fillId="8" borderId="55" xfId="0" applyFont="1" applyFill="1" applyBorder="1" applyAlignment="1">
      <alignment horizontal="left" wrapText="1"/>
    </xf>
    <xf numFmtId="0" fontId="1" fillId="3" borderId="50" xfId="0" applyFont="1" applyFill="1" applyBorder="1" applyAlignment="1" applyProtection="1">
      <alignment wrapText="1"/>
      <protection locked="0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40" fillId="3" borderId="0" xfId="0" applyFont="1" applyFill="1" applyAlignment="1">
      <alignment horizontal="center" vertical="center" textRotation="90" wrapText="1"/>
    </xf>
    <xf numFmtId="0" fontId="40" fillId="3" borderId="61" xfId="0" applyFont="1" applyFill="1" applyBorder="1" applyAlignment="1">
      <alignment horizontal="center" vertical="center" textRotation="90" wrapText="1"/>
    </xf>
    <xf numFmtId="0" fontId="41" fillId="3" borderId="57" xfId="0" applyFont="1" applyFill="1" applyBorder="1" applyAlignment="1">
      <alignment horizontal="left"/>
    </xf>
    <xf numFmtId="0" fontId="39" fillId="8" borderId="60" xfId="0" applyFont="1" applyFill="1" applyBorder="1" applyAlignment="1">
      <alignment horizontal="left" wrapText="1"/>
    </xf>
    <xf numFmtId="0" fontId="41" fillId="3" borderId="62" xfId="0" applyFont="1" applyFill="1" applyBorder="1" applyAlignment="1">
      <alignment horizontal="left"/>
    </xf>
    <xf numFmtId="0" fontId="8" fillId="3" borderId="0" xfId="0" applyFont="1" applyFill="1" applyAlignment="1">
      <alignment horizontal="right" vertical="center"/>
    </xf>
    <xf numFmtId="0" fontId="34" fillId="6" borderId="49" xfId="0" applyFont="1" applyFill="1" applyBorder="1" applyAlignment="1">
      <alignment vertical="center" textRotation="90"/>
    </xf>
    <xf numFmtId="0" fontId="34" fillId="6" borderId="54" xfId="0" applyFont="1" applyFill="1" applyBorder="1" applyAlignment="1">
      <alignment vertical="center" textRotation="90"/>
    </xf>
    <xf numFmtId="0" fontId="34" fillId="6" borderId="56" xfId="0" applyFont="1" applyFill="1" applyBorder="1" applyAlignment="1">
      <alignment vertical="center" textRotation="90"/>
    </xf>
    <xf numFmtId="0" fontId="34" fillId="6" borderId="59" xfId="0" applyFont="1" applyFill="1" applyBorder="1" applyAlignment="1">
      <alignment vertical="center" textRotation="90"/>
    </xf>
    <xf numFmtId="0" fontId="39" fillId="8" borderId="50" xfId="0" applyFont="1" applyFill="1" applyBorder="1" applyAlignment="1">
      <alignment horizontal="left" wrapText="1"/>
    </xf>
    <xf numFmtId="0" fontId="9" fillId="3" borderId="52" xfId="0" applyFont="1" applyFill="1" applyBorder="1" applyAlignment="1">
      <alignment wrapText="1"/>
    </xf>
    <xf numFmtId="169" fontId="1" fillId="3" borderId="52" xfId="0" applyNumberFormat="1" applyFont="1" applyFill="1" applyBorder="1" applyAlignment="1" applyProtection="1">
      <alignment horizontal="center" wrapText="1"/>
      <protection locked="0"/>
    </xf>
    <xf numFmtId="169" fontId="1" fillId="3" borderId="53" xfId="0" applyNumberFormat="1" applyFont="1" applyFill="1" applyBorder="1" applyAlignment="1" applyProtection="1">
      <alignment horizontal="center" wrapText="1"/>
      <protection locked="0"/>
    </xf>
    <xf numFmtId="0" fontId="7" fillId="3" borderId="52" xfId="0" applyFont="1" applyFill="1" applyBorder="1" applyAlignment="1">
      <alignment wrapText="1"/>
    </xf>
    <xf numFmtId="0" fontId="37" fillId="3" borderId="52" xfId="0" applyFont="1" applyFill="1" applyBorder="1" applyAlignment="1" applyProtection="1">
      <alignment horizontal="center" wrapText="1"/>
      <protection locked="0"/>
    </xf>
    <xf numFmtId="0" fontId="37" fillId="3" borderId="53" xfId="0" applyFont="1" applyFill="1" applyBorder="1" applyAlignment="1" applyProtection="1">
      <alignment horizontal="center" wrapText="1"/>
      <protection locked="0"/>
    </xf>
    <xf numFmtId="0" fontId="37" fillId="3" borderId="62" xfId="0" applyFont="1" applyFill="1" applyBorder="1" applyAlignment="1" applyProtection="1">
      <alignment horizontal="center" wrapText="1"/>
      <protection locked="0"/>
    </xf>
    <xf numFmtId="0" fontId="37" fillId="3" borderId="63" xfId="0" applyFont="1" applyFill="1" applyBorder="1" applyAlignment="1" applyProtection="1">
      <alignment horizontal="center" wrapText="1"/>
      <protection locked="0"/>
    </xf>
    <xf numFmtId="0" fontId="12" fillId="3" borderId="55" xfId="6" applyFont="1" applyFill="1" applyBorder="1" applyAlignment="1" applyProtection="1">
      <alignment horizontal="left" wrapText="1"/>
      <protection locked="0"/>
    </xf>
    <xf numFmtId="0" fontId="12" fillId="3" borderId="68" xfId="6" applyFont="1" applyFill="1" applyBorder="1" applyAlignment="1" applyProtection="1">
      <alignment horizontal="left" wrapText="1"/>
      <protection locked="0"/>
    </xf>
    <xf numFmtId="0" fontId="39" fillId="8" borderId="69" xfId="0" applyFont="1" applyFill="1" applyBorder="1" applyAlignment="1">
      <alignment horizontal="left" wrapText="1"/>
    </xf>
    <xf numFmtId="0" fontId="1" fillId="3" borderId="69" xfId="0" applyFont="1" applyFill="1" applyBorder="1" applyAlignment="1" applyProtection="1">
      <alignment horizontal="left" wrapText="1" indent="1"/>
      <protection locked="0"/>
    </xf>
    <xf numFmtId="0" fontId="1" fillId="3" borderId="70" xfId="0" applyFont="1" applyFill="1" applyBorder="1" applyAlignment="1" applyProtection="1">
      <alignment horizontal="left" wrapText="1" indent="1"/>
      <protection locked="0"/>
    </xf>
    <xf numFmtId="0" fontId="12" fillId="3" borderId="70" xfId="6" applyFont="1" applyFill="1" applyBorder="1" applyAlignment="1" applyProtection="1">
      <alignment horizontal="left" wrapText="1"/>
      <protection locked="0"/>
    </xf>
    <xf numFmtId="0" fontId="12" fillId="3" borderId="69" xfId="6" applyFont="1" applyFill="1" applyBorder="1" applyAlignment="1" applyProtection="1">
      <alignment horizontal="left" wrapText="1"/>
      <protection locked="0"/>
    </xf>
    <xf numFmtId="0" fontId="12" fillId="3" borderId="71" xfId="6" applyFont="1" applyFill="1" applyBorder="1" applyAlignment="1" applyProtection="1">
      <alignment horizontal="left" wrapText="1"/>
      <protection locked="0"/>
    </xf>
    <xf numFmtId="0" fontId="45" fillId="8" borderId="72" xfId="6" applyFont="1" applyFill="1" applyBorder="1" applyAlignment="1" applyProtection="1">
      <alignment horizontal="left" vertical="center"/>
    </xf>
    <xf numFmtId="0" fontId="45" fillId="8" borderId="74" xfId="6" applyFont="1" applyFill="1" applyBorder="1" applyAlignment="1" applyProtection="1">
      <alignment horizontal="left" vertical="center"/>
    </xf>
    <xf numFmtId="0" fontId="9" fillId="3" borderId="65" xfId="0" applyFont="1" applyFill="1" applyBorder="1" applyAlignment="1" applyProtection="1">
      <alignment horizontal="center"/>
      <protection locked="0"/>
    </xf>
    <xf numFmtId="49" fontId="9" fillId="3" borderId="65" xfId="0" applyNumberFormat="1" applyFont="1" applyFill="1" applyBorder="1" applyAlignment="1" applyProtection="1">
      <alignment horizontal="center"/>
      <protection locked="0"/>
    </xf>
    <xf numFmtId="49" fontId="9" fillId="3" borderId="65" xfId="0" applyNumberFormat="1" applyFont="1" applyFill="1" applyBorder="1" applyAlignment="1" applyProtection="1">
      <alignment horizontal="left"/>
      <protection locked="0"/>
    </xf>
    <xf numFmtId="0" fontId="39" fillId="8" borderId="80" xfId="0" applyFont="1" applyFill="1" applyBorder="1" applyAlignment="1">
      <alignment horizontal="left"/>
    </xf>
    <xf numFmtId="0" fontId="39" fillId="8" borderId="55" xfId="0" applyFont="1" applyFill="1" applyBorder="1" applyAlignment="1">
      <alignment horizontal="left"/>
    </xf>
    <xf numFmtId="14" fontId="4" fillId="3" borderId="55" xfId="0" applyNumberFormat="1" applyFont="1" applyFill="1" applyBorder="1" applyAlignment="1" applyProtection="1">
      <alignment horizontal="left" indent="1"/>
      <protection locked="0"/>
    </xf>
    <xf numFmtId="0" fontId="47" fillId="3" borderId="55" xfId="0" applyFont="1" applyFill="1" applyBorder="1" applyAlignment="1">
      <alignment horizontal="center"/>
    </xf>
    <xf numFmtId="0" fontId="0" fillId="0" borderId="55" xfId="0" applyBorder="1" applyAlignment="1"/>
    <xf numFmtId="0" fontId="7" fillId="3" borderId="55" xfId="0" applyFont="1" applyFill="1" applyBorder="1" applyAlignment="1">
      <alignment horizontal="right"/>
    </xf>
    <xf numFmtId="0" fontId="7" fillId="3" borderId="55" xfId="0" applyFont="1" applyFill="1" applyBorder="1" applyAlignment="1">
      <alignment horizontal="left" wrapText="1"/>
    </xf>
    <xf numFmtId="0" fontId="7" fillId="3" borderId="55" xfId="0" applyFont="1" applyFill="1" applyBorder="1" applyAlignment="1">
      <alignment horizontal="left"/>
    </xf>
    <xf numFmtId="0" fontId="7" fillId="3" borderId="68" xfId="0" applyFont="1" applyFill="1" applyBorder="1" applyAlignment="1">
      <alignment horizontal="left"/>
    </xf>
    <xf numFmtId="0" fontId="39" fillId="8" borderId="81" xfId="0" applyFont="1" applyFill="1" applyBorder="1" applyAlignment="1">
      <alignment horizontal="left" vertical="center" wrapText="1"/>
    </xf>
    <xf numFmtId="0" fontId="39" fillId="8" borderId="82" xfId="0" applyFont="1" applyFill="1" applyBorder="1" applyAlignment="1">
      <alignment horizontal="left" vertical="center" wrapText="1"/>
    </xf>
    <xf numFmtId="14" fontId="9" fillId="3" borderId="82" xfId="0" applyNumberFormat="1" applyFont="1" applyFill="1" applyBorder="1" applyAlignment="1" applyProtection="1">
      <alignment horizontal="left" vertical="center"/>
      <protection locked="0"/>
    </xf>
    <xf numFmtId="14" fontId="9" fillId="3" borderId="83" xfId="0" applyNumberFormat="1" applyFont="1" applyFill="1" applyBorder="1" applyAlignment="1" applyProtection="1">
      <alignment horizontal="left" vertical="center"/>
      <protection locked="0"/>
    </xf>
    <xf numFmtId="49" fontId="9" fillId="3" borderId="66" xfId="0" applyNumberFormat="1" applyFont="1" applyFill="1" applyBorder="1" applyAlignment="1" applyProtection="1">
      <alignment horizontal="left"/>
      <protection locked="0"/>
    </xf>
    <xf numFmtId="0" fontId="39" fillId="3" borderId="69" xfId="0" applyFont="1" applyFill="1" applyBorder="1" applyAlignment="1" applyProtection="1">
      <alignment horizontal="left" vertical="center"/>
      <protection locked="0"/>
    </xf>
    <xf numFmtId="0" fontId="7" fillId="3" borderId="69" xfId="0" applyFont="1" applyFill="1" applyBorder="1" applyAlignment="1" applyProtection="1">
      <alignment horizontal="left"/>
      <protection locked="0"/>
    </xf>
    <xf numFmtId="0" fontId="7" fillId="3" borderId="71" xfId="0" applyFont="1" applyFill="1" applyBorder="1" applyAlignment="1" applyProtection="1">
      <alignment horizontal="left"/>
      <protection locked="0"/>
    </xf>
    <xf numFmtId="0" fontId="39" fillId="8" borderId="75" xfId="0" applyFont="1" applyFill="1" applyBorder="1" applyAlignment="1">
      <alignment horizontal="left" vertical="center" wrapText="1"/>
    </xf>
    <xf numFmtId="0" fontId="39" fillId="8" borderId="65" xfId="0" applyFont="1" applyFill="1" applyBorder="1" applyAlignment="1">
      <alignment horizontal="left" vertical="center" wrapText="1"/>
    </xf>
    <xf numFmtId="0" fontId="1" fillId="3" borderId="65" xfId="0" applyFont="1" applyFill="1" applyBorder="1" applyAlignment="1" applyProtection="1">
      <alignment horizontal="left" vertical="center" wrapText="1" indent="1"/>
      <protection locked="0"/>
    </xf>
    <xf numFmtId="0" fontId="1" fillId="3" borderId="66" xfId="0" applyFont="1" applyFill="1" applyBorder="1" applyAlignment="1" applyProtection="1">
      <alignment horizontal="left" vertical="center" wrapText="1" indent="1"/>
      <protection locked="0"/>
    </xf>
    <xf numFmtId="0" fontId="39" fillId="8" borderId="76" xfId="0" applyFont="1" applyFill="1" applyBorder="1" applyAlignment="1">
      <alignment horizontal="left" vertical="center" wrapText="1"/>
    </xf>
    <xf numFmtId="0" fontId="39" fillId="8" borderId="70" xfId="0" applyFont="1" applyFill="1" applyBorder="1" applyAlignment="1">
      <alignment horizontal="left" vertical="center" wrapText="1"/>
    </xf>
    <xf numFmtId="0" fontId="39" fillId="8" borderId="78" xfId="0" applyFont="1" applyFill="1" applyBorder="1" applyAlignment="1">
      <alignment horizontal="left" vertical="center" wrapText="1"/>
    </xf>
    <xf numFmtId="0" fontId="39" fillId="8" borderId="57" xfId="0" applyFont="1" applyFill="1" applyBorder="1" applyAlignment="1">
      <alignment horizontal="left" vertical="center" wrapText="1"/>
    </xf>
    <xf numFmtId="0" fontId="1" fillId="4" borderId="57" xfId="0" applyFont="1" applyFill="1" applyBorder="1" applyAlignment="1" applyProtection="1">
      <alignment horizontal="left" vertical="center" wrapText="1"/>
      <protection locked="0"/>
    </xf>
    <xf numFmtId="0" fontId="1" fillId="4" borderId="79" xfId="0" applyFont="1" applyFill="1" applyBorder="1" applyAlignment="1" applyProtection="1">
      <alignment horizontal="left" vertical="center" wrapText="1"/>
      <protection locked="0"/>
    </xf>
    <xf numFmtId="0" fontId="34" fillId="6" borderId="64" xfId="0" applyFont="1" applyFill="1" applyBorder="1" applyAlignment="1">
      <alignment vertical="center" textRotation="90"/>
    </xf>
    <xf numFmtId="0" fontId="34" fillId="6" borderId="67" xfId="0" applyFont="1" applyFill="1" applyBorder="1" applyAlignment="1">
      <alignment vertical="center" textRotation="90"/>
    </xf>
    <xf numFmtId="0" fontId="34" fillId="6" borderId="73" xfId="0" applyFont="1" applyFill="1" applyBorder="1" applyAlignment="1">
      <alignment vertical="center" textRotation="90"/>
    </xf>
    <xf numFmtId="0" fontId="1" fillId="3" borderId="65" xfId="0" applyFont="1" applyFill="1" applyBorder="1" applyAlignment="1" applyProtection="1">
      <alignment wrapText="1"/>
      <protection locked="0"/>
    </xf>
    <xf numFmtId="170" fontId="12" fillId="3" borderId="65" xfId="0" applyNumberFormat="1" applyFont="1" applyFill="1" applyBorder="1" applyAlignment="1" applyProtection="1">
      <alignment horizontal="left" wrapText="1"/>
      <protection locked="0"/>
    </xf>
    <xf numFmtId="170" fontId="12" fillId="3" borderId="66" xfId="0" applyNumberFormat="1" applyFont="1" applyFill="1" applyBorder="1" applyAlignment="1" applyProtection="1">
      <alignment horizontal="left" wrapText="1"/>
      <protection locked="0"/>
    </xf>
    <xf numFmtId="0" fontId="1" fillId="3" borderId="55" xfId="0" applyFont="1" applyFill="1" applyBorder="1" applyAlignment="1" applyProtection="1">
      <alignment wrapText="1"/>
      <protection locked="0"/>
    </xf>
    <xf numFmtId="0" fontId="28" fillId="3" borderId="55" xfId="6" applyFill="1" applyBorder="1" applyAlignment="1" applyProtection="1">
      <alignment horizontal="left" wrapText="1"/>
      <protection locked="0"/>
    </xf>
    <xf numFmtId="0" fontId="45" fillId="3" borderId="55" xfId="6" applyFont="1" applyFill="1" applyBorder="1" applyAlignment="1" applyProtection="1">
      <alignment horizontal="left" wrapText="1"/>
      <protection locked="0"/>
    </xf>
    <xf numFmtId="0" fontId="45" fillId="3" borderId="68" xfId="6" applyFont="1" applyFill="1" applyBorder="1" applyAlignment="1" applyProtection="1">
      <alignment horizontal="left" wrapText="1"/>
      <protection locked="0"/>
    </xf>
    <xf numFmtId="0" fontId="39" fillId="8" borderId="55" xfId="0" applyFont="1" applyFill="1" applyBorder="1" applyAlignment="1">
      <alignment horizontal="left" vertical="center" wrapText="1"/>
    </xf>
    <xf numFmtId="0" fontId="1" fillId="3" borderId="55" xfId="0" applyFont="1" applyFill="1" applyBorder="1" applyAlignment="1" applyProtection="1">
      <alignment vertical="center" wrapText="1"/>
      <protection locked="0"/>
    </xf>
    <xf numFmtId="0" fontId="39" fillId="8" borderId="84" xfId="0" applyFont="1" applyFill="1" applyBorder="1" applyAlignment="1">
      <alignment horizontal="left" vertical="center" wrapText="1"/>
    </xf>
    <xf numFmtId="0" fontId="39" fillId="8" borderId="85" xfId="0" applyFont="1" applyFill="1" applyBorder="1" applyAlignment="1">
      <alignment horizontal="left" vertical="center" wrapText="1"/>
    </xf>
    <xf numFmtId="0" fontId="39" fillId="8" borderId="86" xfId="0" applyFont="1" applyFill="1" applyBorder="1" applyAlignment="1">
      <alignment horizontal="left" vertical="center" wrapText="1"/>
    </xf>
    <xf numFmtId="0" fontId="39" fillId="8" borderId="0" xfId="0" applyFont="1" applyFill="1" applyAlignment="1">
      <alignment horizontal="left" vertical="center" wrapText="1"/>
    </xf>
    <xf numFmtId="0" fontId="1" fillId="3" borderId="57" xfId="0" applyFont="1" applyFill="1" applyBorder="1" applyAlignment="1" applyProtection="1">
      <alignment horizontal="left" vertical="top" wrapText="1"/>
      <protection locked="0"/>
    </xf>
    <xf numFmtId="0" fontId="1" fillId="3" borderId="79" xfId="0" applyFont="1" applyFill="1" applyBorder="1" applyAlignment="1" applyProtection="1">
      <alignment horizontal="left" vertical="top" wrapText="1"/>
      <protection locked="0"/>
    </xf>
    <xf numFmtId="0" fontId="39" fillId="8" borderId="87" xfId="0" applyFont="1" applyFill="1" applyBorder="1" applyAlignment="1">
      <alignment horizontal="left" vertical="center" wrapText="1"/>
    </xf>
    <xf numFmtId="0" fontId="39" fillId="8" borderId="88" xfId="0" applyFont="1" applyFill="1" applyBorder="1" applyAlignment="1">
      <alignment horizontal="left" vertical="center" wrapText="1"/>
    </xf>
    <xf numFmtId="0" fontId="32" fillId="9" borderId="78" xfId="0" applyFont="1" applyFill="1" applyBorder="1" applyAlignment="1">
      <alignment vertical="center" textRotation="90"/>
    </xf>
    <xf numFmtId="0" fontId="32" fillId="9" borderId="80" xfId="0" applyFont="1" applyFill="1" applyBorder="1" applyAlignment="1">
      <alignment vertical="center" textRotation="90"/>
    </xf>
    <xf numFmtId="0" fontId="32" fillId="9" borderId="102" xfId="0" applyFont="1" applyFill="1" applyBorder="1" applyAlignment="1">
      <alignment vertical="center" textRotation="90"/>
    </xf>
    <xf numFmtId="0" fontId="48" fillId="9" borderId="89" xfId="0" applyFont="1" applyFill="1" applyBorder="1" applyAlignment="1">
      <alignment horizontal="left" wrapText="1"/>
    </xf>
    <xf numFmtId="0" fontId="48" fillId="9" borderId="90" xfId="0" applyFont="1" applyFill="1" applyBorder="1" applyAlignment="1">
      <alignment horizontal="left" wrapText="1"/>
    </xf>
    <xf numFmtId="0" fontId="7" fillId="3" borderId="91" xfId="0" applyFont="1" applyFill="1" applyBorder="1" applyAlignment="1" applyProtection="1">
      <alignment horizontal="left"/>
      <protection locked="0"/>
    </xf>
    <xf numFmtId="0" fontId="7" fillId="3" borderId="92" xfId="0" applyFont="1" applyFill="1" applyBorder="1" applyAlignment="1" applyProtection="1">
      <alignment horizontal="left"/>
      <protection locked="0"/>
    </xf>
    <xf numFmtId="4" fontId="9" fillId="3" borderId="92" xfId="1" quotePrefix="1" applyNumberFormat="1" applyFont="1" applyFill="1" applyBorder="1" applyAlignment="1" applyProtection="1">
      <alignment horizontal="right"/>
      <protection locked="0"/>
    </xf>
    <xf numFmtId="171" fontId="9" fillId="3" borderId="92" xfId="1" applyNumberFormat="1" applyFont="1" applyFill="1" applyBorder="1" applyAlignment="1" applyProtection="1">
      <alignment horizontal="right"/>
    </xf>
    <xf numFmtId="0" fontId="9" fillId="3" borderId="92" xfId="0" applyFont="1" applyFill="1" applyBorder="1" applyAlignment="1" applyProtection="1">
      <alignment horizontal="left"/>
      <protection locked="0"/>
    </xf>
    <xf numFmtId="0" fontId="9" fillId="3" borderId="93" xfId="0" applyFont="1" applyFill="1" applyBorder="1" applyAlignment="1" applyProtection="1">
      <alignment horizontal="left"/>
      <protection locked="0"/>
    </xf>
    <xf numFmtId="0" fontId="7" fillId="3" borderId="94" xfId="0" applyFont="1" applyFill="1" applyBorder="1" applyAlignment="1" applyProtection="1">
      <alignment horizontal="left"/>
      <protection locked="0"/>
    </xf>
    <xf numFmtId="0" fontId="7" fillId="3" borderId="95" xfId="0" applyFont="1" applyFill="1" applyBorder="1" applyAlignment="1" applyProtection="1">
      <alignment horizontal="left"/>
      <protection locked="0"/>
    </xf>
    <xf numFmtId="4" fontId="9" fillId="3" borderId="95" xfId="1" quotePrefix="1" applyNumberFormat="1" applyFont="1" applyFill="1" applyBorder="1" applyAlignment="1" applyProtection="1">
      <alignment horizontal="right"/>
      <protection locked="0"/>
    </xf>
    <xf numFmtId="171" fontId="9" fillId="3" borderId="95" xfId="1" applyNumberFormat="1" applyFont="1" applyFill="1" applyBorder="1" applyAlignment="1" applyProtection="1">
      <alignment horizontal="right"/>
    </xf>
    <xf numFmtId="0" fontId="9" fillId="3" borderId="95" xfId="0" applyFont="1" applyFill="1" applyBorder="1" applyAlignment="1" applyProtection="1">
      <alignment horizontal="left"/>
      <protection locked="0"/>
    </xf>
    <xf numFmtId="0" fontId="9" fillId="3" borderId="96" xfId="0" applyFont="1" applyFill="1" applyBorder="1" applyAlignment="1" applyProtection="1">
      <alignment horizontal="left"/>
      <protection locked="0"/>
    </xf>
    <xf numFmtId="0" fontId="50" fillId="3" borderId="97" xfId="0" applyFont="1" applyFill="1" applyBorder="1" applyAlignment="1">
      <alignment horizontal="left"/>
    </xf>
    <xf numFmtId="4" fontId="50" fillId="3" borderId="97" xfId="1" quotePrefix="1" applyNumberFormat="1" applyFont="1" applyFill="1" applyBorder="1" applyAlignment="1" applyProtection="1">
      <alignment horizontal="right"/>
    </xf>
    <xf numFmtId="171" fontId="50" fillId="3" borderId="97" xfId="1" applyNumberFormat="1" applyFont="1" applyFill="1" applyBorder="1" applyAlignment="1" applyProtection="1">
      <alignment horizontal="right"/>
    </xf>
    <xf numFmtId="0" fontId="50" fillId="3" borderId="98" xfId="0" applyFont="1" applyFill="1" applyBorder="1" applyAlignment="1">
      <alignment horizontal="left"/>
    </xf>
    <xf numFmtId="0" fontId="7" fillId="6" borderId="99" xfId="0" applyFont="1" applyFill="1" applyBorder="1" applyAlignment="1">
      <alignment horizontal="left"/>
    </xf>
    <xf numFmtId="0" fontId="7" fillId="6" borderId="88" xfId="0" applyFont="1" applyFill="1" applyBorder="1" applyAlignment="1">
      <alignment horizontal="left"/>
    </xf>
    <xf numFmtId="0" fontId="7" fillId="6" borderId="100" xfId="0" applyFont="1" applyFill="1" applyBorder="1" applyAlignment="1">
      <alignment horizontal="left"/>
    </xf>
    <xf numFmtId="0" fontId="33" fillId="3" borderId="91" xfId="0" applyFont="1" applyFill="1" applyBorder="1" applyAlignment="1" applyProtection="1">
      <alignment horizontal="center" vertical="center"/>
      <protection locked="0"/>
    </xf>
    <xf numFmtId="0" fontId="33" fillId="3" borderId="92" xfId="0" applyFont="1" applyFill="1" applyBorder="1" applyAlignment="1" applyProtection="1">
      <alignment horizontal="center" vertical="center"/>
      <protection locked="0"/>
    </xf>
    <xf numFmtId="0" fontId="45" fillId="3" borderId="92" xfId="0" applyFont="1" applyFill="1" applyBorder="1" applyAlignment="1" applyProtection="1">
      <alignment horizontal="left" indent="1"/>
      <protection locked="0"/>
    </xf>
    <xf numFmtId="0" fontId="9" fillId="3" borderId="92" xfId="8" quotePrefix="1" applyNumberFormat="1" applyFont="1" applyFill="1" applyBorder="1" applyAlignment="1" applyProtection="1">
      <alignment horizontal="left" indent="1"/>
      <protection locked="0"/>
    </xf>
    <xf numFmtId="43" fontId="12" fillId="3" borderId="92" xfId="1" applyFont="1" applyFill="1" applyBorder="1" applyAlignment="1" applyProtection="1">
      <alignment horizontal="right"/>
      <protection locked="0"/>
    </xf>
    <xf numFmtId="166" fontId="12" fillId="3" borderId="92" xfId="0" applyNumberFormat="1" applyFont="1" applyFill="1" applyBorder="1" applyAlignment="1" applyProtection="1">
      <alignment horizontal="center"/>
      <protection locked="0"/>
    </xf>
    <xf numFmtId="0" fontId="12" fillId="3" borderId="92" xfId="0" applyFont="1" applyFill="1" applyBorder="1" applyAlignment="1" applyProtection="1">
      <alignment horizontal="left"/>
      <protection locked="0"/>
    </xf>
    <xf numFmtId="0" fontId="12" fillId="3" borderId="93" xfId="0" applyFont="1" applyFill="1" applyBorder="1" applyAlignment="1" applyProtection="1">
      <alignment horizontal="left"/>
      <protection locked="0"/>
    </xf>
    <xf numFmtId="43" fontId="9" fillId="3" borderId="92" xfId="1" applyFont="1" applyFill="1" applyBorder="1" applyAlignment="1" applyProtection="1">
      <alignment horizontal="right"/>
      <protection locked="0"/>
    </xf>
    <xf numFmtId="166" fontId="9" fillId="3" borderId="92" xfId="0" applyNumberFormat="1" applyFont="1" applyFill="1" applyBorder="1" applyAlignment="1" applyProtection="1">
      <alignment horizontal="center"/>
      <protection locked="0"/>
    </xf>
    <xf numFmtId="0" fontId="39" fillId="6" borderId="72" xfId="0" applyFont="1" applyFill="1" applyBorder="1" applyAlignment="1">
      <alignment horizontal="center" wrapText="1"/>
    </xf>
    <xf numFmtId="0" fontId="39" fillId="6" borderId="107" xfId="0" applyFont="1" applyFill="1" applyBorder="1" applyAlignment="1">
      <alignment horizontal="center" wrapText="1"/>
    </xf>
    <xf numFmtId="0" fontId="39" fillId="6" borderId="57" xfId="0" applyFont="1" applyFill="1" applyBorder="1" applyAlignment="1">
      <alignment horizontal="center" wrapText="1"/>
    </xf>
    <xf numFmtId="0" fontId="39" fillId="6" borderId="79" xfId="0" applyFont="1" applyFill="1" applyBorder="1" applyAlignment="1">
      <alignment horizontal="center" wrapText="1"/>
    </xf>
    <xf numFmtId="0" fontId="39" fillId="6" borderId="0" xfId="0" applyFont="1" applyFill="1" applyAlignment="1">
      <alignment horizontal="left" wrapText="1"/>
    </xf>
    <xf numFmtId="0" fontId="39" fillId="6" borderId="108" xfId="0" applyFont="1" applyFill="1" applyBorder="1" applyAlignment="1">
      <alignment horizontal="center" wrapText="1"/>
    </xf>
    <xf numFmtId="0" fontId="34" fillId="3" borderId="103" xfId="0" applyFont="1" applyFill="1" applyBorder="1" applyAlignment="1">
      <alignment horizontal="left"/>
    </xf>
    <xf numFmtId="9" fontId="50" fillId="3" borderId="103" xfId="8" quotePrefix="1" applyFont="1" applyFill="1" applyBorder="1" applyAlignment="1" applyProtection="1">
      <alignment horizontal="center"/>
    </xf>
    <xf numFmtId="43" fontId="50" fillId="3" borderId="103" xfId="1" applyFont="1" applyFill="1" applyBorder="1" applyAlignment="1" applyProtection="1">
      <alignment horizontal="center"/>
    </xf>
    <xf numFmtId="0" fontId="50" fillId="3" borderId="103" xfId="0" applyFont="1" applyFill="1" applyBorder="1" applyAlignment="1">
      <alignment horizontal="center"/>
    </xf>
    <xf numFmtId="0" fontId="50" fillId="3" borderId="104" xfId="0" applyFont="1" applyFill="1" applyBorder="1" applyAlignment="1">
      <alignment horizontal="center"/>
    </xf>
    <xf numFmtId="0" fontId="51" fillId="6" borderId="72" xfId="0" applyFont="1" applyFill="1" applyBorder="1" applyAlignment="1">
      <alignment horizontal="center" wrapText="1"/>
    </xf>
    <xf numFmtId="0" fontId="51" fillId="6" borderId="105" xfId="0" applyFont="1" applyFill="1" applyBorder="1" applyAlignment="1">
      <alignment horizontal="center" wrapText="1"/>
    </xf>
    <xf numFmtId="0" fontId="48" fillId="6" borderId="106" xfId="0" applyFont="1" applyFill="1" applyBorder="1" applyAlignment="1">
      <alignment horizontal="center" wrapText="1"/>
    </xf>
    <xf numFmtId="0" fontId="48" fillId="6" borderId="72" xfId="0" applyFont="1" applyFill="1" applyBorder="1" applyAlignment="1">
      <alignment horizontal="center" wrapText="1"/>
    </xf>
    <xf numFmtId="0" fontId="48" fillId="6" borderId="105" xfId="0" applyFont="1" applyFill="1" applyBorder="1" applyAlignment="1">
      <alignment horizontal="center" wrapText="1"/>
    </xf>
    <xf numFmtId="43" fontId="7" fillId="3" borderId="55" xfId="1" applyFont="1" applyFill="1" applyBorder="1" applyAlignment="1" applyProtection="1">
      <alignment horizontal="center"/>
      <protection locked="0"/>
    </xf>
    <xf numFmtId="43" fontId="7" fillId="3" borderId="68" xfId="1" applyFont="1" applyFill="1" applyBorder="1" applyAlignment="1" applyProtection="1">
      <alignment horizontal="center"/>
      <protection locked="0"/>
    </xf>
    <xf numFmtId="0" fontId="7" fillId="3" borderId="88" xfId="0" applyFont="1" applyFill="1" applyBorder="1" applyAlignment="1" applyProtection="1">
      <alignment horizontal="left"/>
      <protection locked="0"/>
    </xf>
    <xf numFmtId="43" fontId="7" fillId="3" borderId="88" xfId="1" applyFont="1" applyFill="1" applyBorder="1" applyAlignment="1" applyProtection="1">
      <alignment horizontal="center"/>
      <protection locked="0"/>
    </xf>
    <xf numFmtId="43" fontId="7" fillId="3" borderId="88" xfId="1" applyFont="1" applyFill="1" applyBorder="1" applyAlignment="1" applyProtection="1">
      <alignment horizontal="center"/>
    </xf>
    <xf numFmtId="43" fontId="7" fillId="3" borderId="113" xfId="1" applyFont="1" applyFill="1" applyBorder="1" applyAlignment="1" applyProtection="1">
      <alignment horizontal="center"/>
    </xf>
    <xf numFmtId="43" fontId="7" fillId="3" borderId="112" xfId="1" applyFont="1" applyFill="1" applyBorder="1" applyAlignment="1" applyProtection="1">
      <alignment horizontal="center"/>
      <protection locked="0"/>
    </xf>
    <xf numFmtId="43" fontId="7" fillId="3" borderId="111" xfId="1" applyFont="1" applyFill="1" applyBorder="1" applyAlignment="1" applyProtection="1">
      <alignment horizontal="center"/>
      <protection locked="0"/>
    </xf>
    <xf numFmtId="0" fontId="7" fillId="3" borderId="89" xfId="0" applyFont="1" applyFill="1" applyBorder="1" applyAlignment="1" applyProtection="1">
      <alignment horizontal="left"/>
      <protection locked="0"/>
    </xf>
    <xf numFmtId="43" fontId="7" fillId="3" borderId="82" xfId="1" applyFont="1" applyFill="1" applyBorder="1" applyAlignment="1" applyProtection="1">
      <alignment horizontal="center"/>
      <protection locked="0"/>
    </xf>
    <xf numFmtId="43" fontId="7" fillId="3" borderId="82" xfId="1" applyFont="1" applyFill="1" applyBorder="1" applyAlignment="1" applyProtection="1">
      <alignment horizontal="center"/>
    </xf>
    <xf numFmtId="43" fontId="7" fillId="3" borderId="110" xfId="1" applyFont="1" applyFill="1" applyBorder="1" applyAlignment="1" applyProtection="1">
      <alignment horizontal="center"/>
    </xf>
    <xf numFmtId="0" fontId="7" fillId="3" borderId="85" xfId="0" applyFont="1" applyFill="1" applyBorder="1" applyAlignment="1" applyProtection="1">
      <alignment horizontal="left"/>
      <protection locked="0"/>
    </xf>
    <xf numFmtId="43" fontId="7" fillId="3" borderId="85" xfId="1" applyFont="1" applyFill="1" applyBorder="1" applyAlignment="1" applyProtection="1">
      <alignment horizontal="center"/>
      <protection locked="0"/>
    </xf>
    <xf numFmtId="43" fontId="7" fillId="3" borderId="70" xfId="1" applyFont="1" applyFill="1" applyBorder="1" applyAlignment="1" applyProtection="1">
      <alignment horizontal="center"/>
      <protection locked="0"/>
    </xf>
    <xf numFmtId="43" fontId="7" fillId="3" borderId="115" xfId="1" applyFont="1" applyFill="1" applyBorder="1" applyAlignment="1" applyProtection="1">
      <alignment horizontal="center"/>
      <protection locked="0"/>
    </xf>
    <xf numFmtId="43" fontId="7" fillId="3" borderId="114" xfId="1" applyFont="1" applyFill="1" applyBorder="1" applyAlignment="1" applyProtection="1">
      <alignment horizontal="center"/>
      <protection locked="0"/>
    </xf>
    <xf numFmtId="43" fontId="7" fillId="3" borderId="77" xfId="1" applyFont="1" applyFill="1" applyBorder="1" applyAlignment="1" applyProtection="1">
      <alignment horizontal="center"/>
      <protection locked="0"/>
    </xf>
    <xf numFmtId="10" fontId="7" fillId="3" borderId="92" xfId="8" quotePrefix="1" applyNumberFormat="1" applyFont="1" applyFill="1" applyBorder="1" applyAlignment="1" applyProtection="1">
      <alignment horizontal="right" indent="1"/>
      <protection locked="0"/>
    </xf>
    <xf numFmtId="43" fontId="7" fillId="3" borderId="92" xfId="1" applyFont="1" applyFill="1" applyBorder="1" applyAlignment="1" applyProtection="1">
      <alignment horizontal="center"/>
      <protection locked="0"/>
    </xf>
    <xf numFmtId="166" fontId="7" fillId="3" borderId="92" xfId="0" applyNumberFormat="1" applyFont="1" applyFill="1" applyBorder="1" applyAlignment="1" applyProtection="1">
      <alignment horizontal="center"/>
      <protection locked="0"/>
    </xf>
    <xf numFmtId="0" fontId="7" fillId="3" borderId="93" xfId="0" applyFont="1" applyFill="1" applyBorder="1" applyAlignment="1" applyProtection="1">
      <alignment horizontal="left"/>
      <protection locked="0"/>
    </xf>
    <xf numFmtId="0" fontId="50" fillId="3" borderId="116" xfId="0" applyFont="1" applyFill="1" applyBorder="1" applyAlignment="1">
      <alignment horizontal="left"/>
    </xf>
    <xf numFmtId="43" fontId="50" fillId="3" borderId="117" xfId="1" applyFont="1" applyFill="1" applyBorder="1" applyAlignment="1" applyProtection="1">
      <alignment horizontal="center"/>
    </xf>
    <xf numFmtId="43" fontId="50" fillId="3" borderId="118" xfId="1" applyFont="1" applyFill="1" applyBorder="1" applyAlignment="1" applyProtection="1">
      <alignment horizontal="center"/>
    </xf>
    <xf numFmtId="43" fontId="50" fillId="3" borderId="119" xfId="1" applyFont="1" applyFill="1" applyBorder="1" applyAlignment="1" applyProtection="1">
      <alignment horizontal="center"/>
    </xf>
    <xf numFmtId="43" fontId="50" fillId="3" borderId="116" xfId="1" applyFont="1" applyFill="1" applyBorder="1" applyAlignment="1" applyProtection="1">
      <alignment horizontal="center"/>
    </xf>
    <xf numFmtId="43" fontId="50" fillId="3" borderId="120" xfId="1" applyFont="1" applyFill="1" applyBorder="1" applyAlignment="1" applyProtection="1">
      <alignment horizontal="center"/>
    </xf>
    <xf numFmtId="43" fontId="50" fillId="3" borderId="103" xfId="1" quotePrefix="1" applyFont="1" applyFill="1" applyBorder="1" applyAlignment="1" applyProtection="1">
      <alignment horizontal="center"/>
    </xf>
    <xf numFmtId="0" fontId="32" fillId="9" borderId="121" xfId="0" applyFont="1" applyFill="1" applyBorder="1" applyAlignment="1">
      <alignment vertical="center" textRotation="90"/>
    </xf>
    <xf numFmtId="0" fontId="32" fillId="9" borderId="86" xfId="0" applyFont="1" applyFill="1" applyBorder="1" applyAlignment="1">
      <alignment vertical="center" textRotation="90"/>
    </xf>
    <xf numFmtId="0" fontId="32" fillId="9" borderId="126" xfId="0" applyFont="1" applyFill="1" applyBorder="1" applyAlignment="1">
      <alignment vertical="center" textRotation="90"/>
    </xf>
    <xf numFmtId="0" fontId="48" fillId="9" borderId="122" xfId="0" applyFont="1" applyFill="1" applyBorder="1" applyAlignment="1">
      <alignment horizontal="left" wrapText="1"/>
    </xf>
    <xf numFmtId="0" fontId="48" fillId="9" borderId="65" xfId="0" applyFont="1" applyFill="1" applyBorder="1" applyAlignment="1">
      <alignment horizontal="left" wrapText="1"/>
    </xf>
    <xf numFmtId="0" fontId="48" fillId="9" borderId="65" xfId="0" applyFont="1" applyFill="1" applyBorder="1" applyAlignment="1">
      <alignment horizontal="center" wrapText="1"/>
    </xf>
    <xf numFmtId="0" fontId="48" fillId="9" borderId="66" xfId="0" applyFont="1" applyFill="1" applyBorder="1" applyAlignment="1">
      <alignment horizontal="left" wrapText="1"/>
    </xf>
    <xf numFmtId="0" fontId="7" fillId="3" borderId="55" xfId="0" applyFont="1" applyFill="1" applyBorder="1" applyAlignment="1" applyProtection="1">
      <alignment horizontal="left"/>
      <protection locked="0"/>
    </xf>
    <xf numFmtId="0" fontId="7" fillId="3" borderId="123" xfId="0" applyFont="1" applyFill="1" applyBorder="1" applyAlignment="1" applyProtection="1">
      <alignment horizontal="left"/>
      <protection locked="0"/>
    </xf>
    <xf numFmtId="0" fontId="32" fillId="9" borderId="75" xfId="0" applyFont="1" applyFill="1" applyBorder="1" applyAlignment="1">
      <alignment vertical="center" textRotation="90"/>
    </xf>
    <xf numFmtId="171" fontId="7" fillId="3" borderId="124" xfId="1" applyNumberFormat="1" applyFont="1" applyFill="1" applyBorder="1" applyAlignment="1" applyProtection="1">
      <alignment horizontal="right"/>
      <protection locked="0"/>
    </xf>
    <xf numFmtId="171" fontId="7" fillId="3" borderId="123" xfId="1" applyNumberFormat="1" applyFont="1" applyFill="1" applyBorder="1" applyAlignment="1" applyProtection="1">
      <alignment horizontal="right"/>
      <protection locked="0"/>
    </xf>
    <xf numFmtId="0" fontId="7" fillId="3" borderId="124" xfId="0" applyFont="1" applyFill="1" applyBorder="1" applyAlignment="1" applyProtection="1">
      <alignment horizontal="left"/>
      <protection locked="0"/>
    </xf>
    <xf numFmtId="0" fontId="7" fillId="3" borderId="68" xfId="0" applyFont="1" applyFill="1" applyBorder="1" applyAlignment="1" applyProtection="1">
      <alignment horizontal="left"/>
      <protection locked="0"/>
    </xf>
    <xf numFmtId="44" fontId="7" fillId="4" borderId="130" xfId="2" applyFont="1" applyFill="1" applyBorder="1" applyAlignment="1" applyProtection="1">
      <alignment horizontal="center" vertical="center"/>
    </xf>
    <xf numFmtId="44" fontId="7" fillId="4" borderId="131" xfId="2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14" fontId="1" fillId="0" borderId="0" xfId="2" applyNumberFormat="1" applyFont="1" applyBorder="1" applyAlignment="1" applyProtection="1">
      <alignment horizontal="center" wrapText="1"/>
      <protection locked="0"/>
    </xf>
    <xf numFmtId="0" fontId="55" fillId="3" borderId="1" xfId="0" applyFont="1" applyFill="1" applyBorder="1" applyAlignment="1">
      <alignment horizontal="left" vertical="center"/>
    </xf>
    <xf numFmtId="168" fontId="5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9" fillId="0" borderId="4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45" fillId="3" borderId="13" xfId="0" applyFont="1" applyFill="1" applyBorder="1" applyAlignment="1">
      <alignment horizontal="center" vertical="top"/>
    </xf>
    <xf numFmtId="0" fontId="45" fillId="3" borderId="46" xfId="0" applyFont="1" applyFill="1" applyBorder="1" applyAlignment="1">
      <alignment horizontal="center" vertical="top"/>
    </xf>
    <xf numFmtId="0" fontId="12" fillId="3" borderId="42" xfId="0" applyFont="1" applyFill="1" applyBorder="1" applyAlignment="1" applyProtection="1">
      <alignment horizontal="left" vertical="top" wrapText="1"/>
      <protection locked="0"/>
    </xf>
    <xf numFmtId="0" fontId="12" fillId="3" borderId="9" xfId="0" applyFont="1" applyFill="1" applyBorder="1" applyAlignment="1" applyProtection="1">
      <alignment horizontal="left" vertical="top" wrapText="1"/>
      <protection locked="0"/>
    </xf>
    <xf numFmtId="0" fontId="12" fillId="3" borderId="48" xfId="0" applyFont="1" applyFill="1" applyBorder="1" applyAlignment="1" applyProtection="1">
      <alignment horizontal="left" vertical="top" wrapText="1"/>
      <protection locked="0"/>
    </xf>
    <xf numFmtId="44" fontId="7" fillId="4" borderId="134" xfId="2" applyFont="1" applyFill="1" applyBorder="1" applyAlignment="1" applyProtection="1">
      <alignment horizontal="center" vertical="center"/>
    </xf>
    <xf numFmtId="44" fontId="7" fillId="4" borderId="135" xfId="2" applyFont="1" applyFill="1" applyBorder="1" applyAlignment="1" applyProtection="1">
      <alignment horizontal="center" vertical="center"/>
    </xf>
    <xf numFmtId="44" fontId="7" fillId="4" borderId="138" xfId="2" applyFont="1" applyFill="1" applyBorder="1" applyAlignment="1" applyProtection="1">
      <alignment horizontal="center" vertical="center"/>
    </xf>
    <xf numFmtId="44" fontId="7" fillId="4" borderId="139" xfId="2" applyFont="1" applyFill="1" applyBorder="1" applyAlignment="1" applyProtection="1">
      <alignment horizontal="center" vertical="center"/>
    </xf>
    <xf numFmtId="14" fontId="1" fillId="0" borderId="0" xfId="2" applyNumberFormat="1" applyFont="1" applyBorder="1" applyAlignment="1" applyProtection="1">
      <alignment horizontal="center" wrapText="1"/>
    </xf>
    <xf numFmtId="0" fontId="51" fillId="3" borderId="140" xfId="0" applyFont="1" applyFill="1" applyBorder="1" applyAlignment="1">
      <alignment horizontal="left" vertical="center"/>
    </xf>
    <xf numFmtId="0" fontId="51" fillId="3" borderId="141" xfId="0" applyFont="1" applyFill="1" applyBorder="1" applyAlignment="1">
      <alignment horizontal="left" vertical="center"/>
    </xf>
    <xf numFmtId="0" fontId="51" fillId="3" borderId="142" xfId="0" applyFont="1" applyFill="1" applyBorder="1" applyAlignment="1">
      <alignment horizontal="left" vertical="center"/>
    </xf>
    <xf numFmtId="44" fontId="51" fillId="3" borderId="143" xfId="2" applyFont="1" applyFill="1" applyBorder="1" applyAlignment="1" applyProtection="1">
      <alignment horizontal="center" vertical="center"/>
    </xf>
    <xf numFmtId="44" fontId="51" fillId="3" borderId="144" xfId="2" applyFont="1" applyFill="1" applyBorder="1" applyAlignment="1" applyProtection="1">
      <alignment horizontal="center" vertical="center"/>
    </xf>
    <xf numFmtId="0" fontId="1" fillId="0" borderId="13" xfId="2" applyNumberFormat="1" applyFont="1" applyBorder="1" applyAlignment="1" applyProtection="1">
      <alignment horizontal="center" vertical="top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/>
    </xf>
    <xf numFmtId="165" fontId="20" fillId="3" borderId="0" xfId="0" applyNumberFormat="1" applyFont="1" applyFill="1" applyAlignment="1">
      <alignment horizontal="left" vertical="top"/>
    </xf>
    <xf numFmtId="166" fontId="26" fillId="3" borderId="0" xfId="0" applyNumberFormat="1" applyFont="1" applyFill="1" applyAlignment="1" applyProtection="1">
      <alignment horizontal="center" vertical="center" wrapText="1"/>
      <protection locked="0"/>
    </xf>
    <xf numFmtId="0" fontId="20" fillId="0" borderId="23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65" fontId="20" fillId="3" borderId="0" xfId="0" applyNumberFormat="1" applyFont="1" applyFill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166" fontId="26" fillId="0" borderId="38" xfId="0" applyNumberFormat="1" applyFont="1" applyBorder="1" applyAlignment="1" applyProtection="1">
      <alignment horizontal="center" vertical="center" wrapText="1"/>
      <protection locked="0"/>
    </xf>
    <xf numFmtId="166" fontId="26" fillId="0" borderId="34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65" fontId="31" fillId="3" borderId="23" xfId="0" applyNumberFormat="1" applyFont="1" applyFill="1" applyBorder="1" applyAlignment="1">
      <alignment horizontal="center" vertical="center"/>
    </xf>
    <xf numFmtId="165" fontId="31" fillId="3" borderId="18" xfId="0" applyNumberFormat="1" applyFont="1" applyFill="1" applyBorder="1" applyAlignment="1">
      <alignment horizontal="center" vertical="center"/>
    </xf>
    <xf numFmtId="165" fontId="31" fillId="3" borderId="15" xfId="0" applyNumberFormat="1" applyFont="1" applyFill="1" applyBorder="1" applyAlignment="1">
      <alignment horizontal="center" vertical="center"/>
    </xf>
    <xf numFmtId="166" fontId="26" fillId="0" borderId="32" xfId="0" applyNumberFormat="1" applyFont="1" applyBorder="1" applyAlignment="1" applyProtection="1">
      <alignment horizontal="center" vertical="center" wrapText="1"/>
      <protection locked="0"/>
    </xf>
    <xf numFmtId="166" fontId="26" fillId="0" borderId="37" xfId="0" applyNumberFormat="1" applyFont="1" applyBorder="1" applyAlignment="1" applyProtection="1">
      <alignment horizontal="center" vertical="center" wrapText="1"/>
      <protection locked="0"/>
    </xf>
    <xf numFmtId="166" fontId="26" fillId="0" borderId="39" xfId="0" applyNumberFormat="1" applyFont="1" applyBorder="1" applyAlignment="1" applyProtection="1">
      <alignment horizontal="center" vertical="center" wrapText="1"/>
      <protection locked="0"/>
    </xf>
    <xf numFmtId="166" fontId="26" fillId="0" borderId="27" xfId="0" applyNumberFormat="1" applyFont="1" applyBorder="1" applyAlignment="1" applyProtection="1">
      <alignment horizontal="center" vertical="center" wrapText="1"/>
      <protection locked="0"/>
    </xf>
    <xf numFmtId="166" fontId="26" fillId="0" borderId="13" xfId="0" applyNumberFormat="1" applyFont="1" applyBorder="1" applyAlignment="1" applyProtection="1">
      <alignment horizontal="center" vertical="center" wrapText="1"/>
      <protection locked="0"/>
    </xf>
    <xf numFmtId="166" fontId="26" fillId="0" borderId="35" xfId="0" applyNumberFormat="1" applyFont="1" applyBorder="1" applyAlignment="1" applyProtection="1">
      <alignment horizontal="center" vertical="center" wrapText="1"/>
      <protection locked="0"/>
    </xf>
    <xf numFmtId="166" fontId="26" fillId="0" borderId="9" xfId="0" applyNumberFormat="1" applyFont="1" applyBorder="1" applyAlignment="1" applyProtection="1">
      <alignment horizontal="center" vertical="center" wrapText="1"/>
      <protection locked="0"/>
    </xf>
    <xf numFmtId="167" fontId="26" fillId="0" borderId="38" xfId="0" applyNumberFormat="1" applyFont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165" fontId="20" fillId="0" borderId="23" xfId="0" applyNumberFormat="1" applyFont="1" applyBorder="1" applyAlignment="1">
      <alignment horizontal="left" vertical="top"/>
    </xf>
    <xf numFmtId="165" fontId="20" fillId="0" borderId="15" xfId="0" applyNumberFormat="1" applyFont="1" applyBorder="1" applyAlignment="1">
      <alignment horizontal="left" vertical="top"/>
    </xf>
    <xf numFmtId="0" fontId="20" fillId="0" borderId="2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3" borderId="17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20" fillId="0" borderId="18" xfId="0" applyNumberFormat="1" applyFont="1" applyBorder="1" applyAlignment="1">
      <alignment horizontal="left" vertical="top"/>
    </xf>
    <xf numFmtId="0" fontId="0" fillId="3" borderId="23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20" fillId="0" borderId="2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3" borderId="24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5" xfId="0" applyFill="1" applyBorder="1" applyAlignment="1">
      <alignment horizontal="left" vertical="top" wrapText="1"/>
    </xf>
    <xf numFmtId="165" fontId="20" fillId="0" borderId="27" xfId="0" applyNumberFormat="1" applyFont="1" applyBorder="1" applyAlignment="1">
      <alignment horizontal="left" vertical="top"/>
    </xf>
    <xf numFmtId="165" fontId="20" fillId="0" borderId="32" xfId="0" applyNumberFormat="1" applyFont="1" applyBorder="1" applyAlignment="1">
      <alignment horizontal="left" vertical="top"/>
    </xf>
    <xf numFmtId="0" fontId="20" fillId="0" borderId="2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3" borderId="27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5" fontId="31" fillId="3" borderId="21" xfId="0" applyNumberFormat="1" applyFont="1" applyFill="1" applyBorder="1" applyAlignment="1">
      <alignment horizontal="center" vertical="center"/>
    </xf>
    <xf numFmtId="165" fontId="31" fillId="3" borderId="26" xfId="0" applyNumberFormat="1" applyFont="1" applyFill="1" applyBorder="1" applyAlignment="1">
      <alignment horizontal="center" vertical="center"/>
    </xf>
    <xf numFmtId="165" fontId="31" fillId="3" borderId="22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left" vertical="top" wrapText="1"/>
    </xf>
    <xf numFmtId="0" fontId="21" fillId="7" borderId="0" xfId="0" applyFont="1" applyFill="1" applyAlignment="1">
      <alignment horizontal="left" vertical="top" wrapText="1"/>
    </xf>
    <xf numFmtId="0" fontId="18" fillId="3" borderId="12" xfId="0" applyFont="1" applyFill="1" applyBorder="1" applyAlignment="1">
      <alignment horizontal="right" vertical="top"/>
    </xf>
    <xf numFmtId="166" fontId="26" fillId="0" borderId="0" xfId="0" applyNumberFormat="1" applyFont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0" fontId="18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0" fontId="21" fillId="2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right" vertical="top" wrapText="1"/>
    </xf>
    <xf numFmtId="0" fontId="21" fillId="7" borderId="17" xfId="0" applyFont="1" applyFill="1" applyBorder="1" applyAlignment="1">
      <alignment horizontal="left" vertical="top" wrapText="1"/>
    </xf>
    <xf numFmtId="0" fontId="21" fillId="7" borderId="17" xfId="0" applyFont="1" applyFill="1" applyBorder="1" applyAlignment="1">
      <alignment horizontal="left"/>
    </xf>
    <xf numFmtId="0" fontId="0" fillId="7" borderId="18" xfId="0" applyFill="1" applyBorder="1" applyAlignment="1">
      <alignment horizontal="center"/>
    </xf>
    <xf numFmtId="0" fontId="21" fillId="7" borderId="18" xfId="0" applyFont="1" applyFill="1" applyBorder="1" applyAlignment="1">
      <alignment horizontal="left" vertical="top" wrapText="1"/>
    </xf>
    <xf numFmtId="0" fontId="0" fillId="3" borderId="0" xfId="0" applyFill="1" applyAlignment="1">
      <alignment horizontal="right"/>
    </xf>
    <xf numFmtId="0" fontId="38" fillId="7" borderId="26" xfId="0" applyFont="1" applyFill="1" applyBorder="1" applyAlignment="1">
      <alignment horizontal="center" vertical="center"/>
    </xf>
    <xf numFmtId="0" fontId="38" fillId="7" borderId="152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38" fillId="7" borderId="153" xfId="0" applyFont="1" applyFill="1" applyBorder="1" applyAlignment="1">
      <alignment horizontal="center" vertical="center"/>
    </xf>
    <xf numFmtId="0" fontId="65" fillId="15" borderId="0" xfId="0" applyFont="1" applyFill="1" applyAlignment="1">
      <alignment horizontal="left"/>
    </xf>
    <xf numFmtId="0" fontId="65" fillId="8" borderId="41" xfId="0" applyFont="1" applyFill="1" applyBorder="1" applyAlignment="1">
      <alignment horizontal="center" vertical="center" wrapText="1"/>
    </xf>
    <xf numFmtId="0" fontId="65" fillId="8" borderId="46" xfId="0" applyFont="1" applyFill="1" applyBorder="1" applyAlignment="1">
      <alignment horizontal="center" vertical="center" wrapText="1"/>
    </xf>
    <xf numFmtId="0" fontId="65" fillId="8" borderId="42" xfId="0" applyFont="1" applyFill="1" applyBorder="1" applyAlignment="1">
      <alignment horizontal="center" vertical="center" wrapText="1"/>
    </xf>
    <xf numFmtId="0" fontId="65" fillId="8" borderId="48" xfId="0" applyFont="1" applyFill="1" applyBorder="1" applyAlignment="1">
      <alignment horizontal="center" vertical="center" wrapText="1"/>
    </xf>
    <xf numFmtId="0" fontId="67" fillId="16" borderId="40" xfId="0" applyFont="1" applyFill="1" applyBorder="1" applyAlignment="1">
      <alignment horizontal="left" vertical="center" wrapText="1"/>
    </xf>
    <xf numFmtId="0" fontId="67" fillId="16" borderId="36" xfId="0" applyFont="1" applyFill="1" applyBorder="1" applyAlignment="1">
      <alignment horizontal="left" vertical="center" wrapText="1"/>
    </xf>
    <xf numFmtId="0" fontId="65" fillId="7" borderId="23" xfId="0" applyFont="1" applyFill="1" applyBorder="1" applyAlignment="1">
      <alignment horizontal="center"/>
    </xf>
    <xf numFmtId="0" fontId="65" fillId="7" borderId="18" xfId="0" applyFont="1" applyFill="1" applyBorder="1" applyAlignment="1">
      <alignment horizontal="center"/>
    </xf>
    <xf numFmtId="0" fontId="65" fillId="7" borderId="15" xfId="0" applyFont="1" applyFill="1" applyBorder="1" applyAlignment="1">
      <alignment horizontal="center"/>
    </xf>
    <xf numFmtId="0" fontId="65" fillId="15" borderId="16" xfId="0" applyFont="1" applyFill="1" applyBorder="1" applyAlignment="1">
      <alignment horizontal="center"/>
    </xf>
    <xf numFmtId="0" fontId="65" fillId="15" borderId="23" xfId="0" applyFont="1" applyFill="1" applyBorder="1" applyAlignment="1">
      <alignment horizontal="center"/>
    </xf>
    <xf numFmtId="0" fontId="65" fillId="15" borderId="18" xfId="0" applyFont="1" applyFill="1" applyBorder="1" applyAlignment="1">
      <alignment horizontal="center"/>
    </xf>
    <xf numFmtId="0" fontId="65" fillId="15" borderId="15" xfId="0" applyFont="1" applyFill="1" applyBorder="1" applyAlignment="1">
      <alignment horizontal="center"/>
    </xf>
    <xf numFmtId="0" fontId="65" fillId="7" borderId="16" xfId="0" applyFont="1" applyFill="1" applyBorder="1" applyAlignment="1">
      <alignment horizontal="center"/>
    </xf>
    <xf numFmtId="0" fontId="67" fillId="16" borderId="150" xfId="0" applyFont="1" applyFill="1" applyBorder="1" applyAlignment="1">
      <alignment horizontal="left" vertical="center" wrapText="1"/>
    </xf>
    <xf numFmtId="0" fontId="67" fillId="16" borderId="151" xfId="0" applyFont="1" applyFill="1" applyBorder="1" applyAlignment="1">
      <alignment horizontal="left" vertical="center" wrapText="1"/>
    </xf>
    <xf numFmtId="0" fontId="50" fillId="3" borderId="23" xfId="0" applyFont="1" applyFill="1" applyBorder="1" applyAlignment="1">
      <alignment horizontal="left"/>
    </xf>
    <xf numFmtId="0" fontId="50" fillId="3" borderId="18" xfId="0" applyFont="1" applyFill="1" applyBorder="1" applyAlignment="1">
      <alignment horizontal="left"/>
    </xf>
    <xf numFmtId="0" fontId="50" fillId="3" borderId="1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9" fillId="7" borderId="0" xfId="0" applyFont="1" applyFill="1" applyAlignment="1">
      <alignment horizontal="center" vertical="top" wrapText="1"/>
    </xf>
    <xf numFmtId="0" fontId="9" fillId="7" borderId="17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top"/>
    </xf>
    <xf numFmtId="0" fontId="50" fillId="3" borderId="0" xfId="0" applyFont="1" applyFill="1" applyAlignment="1">
      <alignment horizontal="center" vertical="top" wrapText="1"/>
    </xf>
    <xf numFmtId="0" fontId="9" fillId="7" borderId="25" xfId="0" applyFont="1" applyFill="1" applyBorder="1" applyAlignment="1">
      <alignment horizontal="center"/>
    </xf>
    <xf numFmtId="0" fontId="50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64" fillId="3" borderId="0" xfId="0" applyFont="1" applyFill="1" applyAlignment="1">
      <alignment horizontal="center" vertical="center"/>
    </xf>
    <xf numFmtId="0" fontId="6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top"/>
    </xf>
    <xf numFmtId="49" fontId="12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165" fontId="3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/>
    </xf>
    <xf numFmtId="43" fontId="20" fillId="0" borderId="23" xfId="0" applyNumberFormat="1" applyFont="1" applyBorder="1" applyAlignment="1">
      <alignment horizontal="center"/>
    </xf>
    <xf numFmtId="43" fontId="20" fillId="0" borderId="18" xfId="0" applyNumberFormat="1" applyFont="1" applyBorder="1" applyAlignment="1">
      <alignment horizontal="center"/>
    </xf>
    <xf numFmtId="43" fontId="20" fillId="0" borderId="15" xfId="0" applyNumberFormat="1" applyFont="1" applyBorder="1" applyAlignment="1">
      <alignment horizontal="center"/>
    </xf>
    <xf numFmtId="0" fontId="17" fillId="3" borderId="23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43" fontId="20" fillId="0" borderId="19" xfId="0" applyNumberFormat="1" applyFont="1" applyBorder="1" applyAlignment="1">
      <alignment horizontal="center"/>
    </xf>
    <xf numFmtId="43" fontId="20" fillId="0" borderId="0" xfId="0" applyNumberFormat="1" applyFont="1" applyAlignment="1">
      <alignment horizontal="center"/>
    </xf>
    <xf numFmtId="43" fontId="20" fillId="0" borderId="33" xfId="0" applyNumberFormat="1" applyFont="1" applyBorder="1" applyAlignment="1">
      <alignment horizontal="center"/>
    </xf>
    <xf numFmtId="43" fontId="20" fillId="0" borderId="28" xfId="0" applyNumberFormat="1" applyFont="1" applyBorder="1" applyAlignment="1">
      <alignment horizontal="center"/>
    </xf>
    <xf numFmtId="43" fontId="20" fillId="0" borderId="29" xfId="0" applyNumberFormat="1" applyFont="1" applyBorder="1" applyAlignment="1">
      <alignment horizontal="center"/>
    </xf>
    <xf numFmtId="43" fontId="20" fillId="0" borderId="30" xfId="0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6" fontId="26" fillId="0" borderId="41" xfId="0" applyNumberFormat="1" applyFont="1" applyBorder="1" applyAlignment="1" applyProtection="1">
      <alignment horizontal="center" vertical="center" wrapText="1"/>
      <protection locked="0"/>
    </xf>
    <xf numFmtId="166" fontId="26" fillId="0" borderId="46" xfId="0" applyNumberFormat="1" applyFont="1" applyBorder="1" applyAlignment="1" applyProtection="1">
      <alignment horizontal="center" vertical="center" wrapText="1"/>
      <protection locked="0"/>
    </xf>
    <xf numFmtId="166" fontId="26" fillId="0" borderId="42" xfId="0" applyNumberFormat="1" applyFont="1" applyBorder="1" applyAlignment="1" applyProtection="1">
      <alignment horizontal="center" vertical="center" wrapText="1"/>
      <protection locked="0"/>
    </xf>
    <xf numFmtId="166" fontId="26" fillId="0" borderId="48" xfId="0" applyNumberFormat="1" applyFont="1" applyBorder="1" applyAlignment="1" applyProtection="1">
      <alignment horizontal="center" vertical="center" wrapText="1"/>
      <protection locked="0"/>
    </xf>
    <xf numFmtId="166" fontId="26" fillId="0" borderId="21" xfId="0" applyNumberFormat="1" applyFont="1" applyBorder="1" applyAlignment="1" applyProtection="1">
      <alignment horizontal="center" vertical="center" wrapText="1"/>
      <protection locked="0"/>
    </xf>
    <xf numFmtId="166" fontId="26" fillId="0" borderId="22" xfId="0" applyNumberFormat="1" applyFont="1" applyBorder="1" applyAlignment="1" applyProtection="1">
      <alignment horizontal="center" vertical="center" wrapText="1"/>
      <protection locked="0"/>
    </xf>
    <xf numFmtId="167" fontId="26" fillId="0" borderId="43" xfId="0" applyNumberFormat="1" applyFont="1" applyBorder="1" applyAlignment="1" applyProtection="1">
      <alignment horizontal="center" vertical="center" wrapText="1"/>
      <protection locked="0"/>
    </xf>
    <xf numFmtId="167" fontId="26" fillId="0" borderId="44" xfId="0" applyNumberFormat="1" applyFont="1" applyBorder="1" applyAlignment="1" applyProtection="1">
      <alignment horizontal="center" vertical="center" wrapText="1"/>
      <protection locked="0"/>
    </xf>
    <xf numFmtId="0" fontId="17" fillId="3" borderId="21" xfId="0" applyFont="1" applyFill="1" applyBorder="1" applyAlignment="1">
      <alignment horizontal="left"/>
    </xf>
    <xf numFmtId="0" fontId="17" fillId="3" borderId="22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21" fillId="7" borderId="17" xfId="0" applyFont="1" applyFill="1" applyBorder="1" applyAlignment="1">
      <alignment horizontal="left" vertical="top"/>
    </xf>
    <xf numFmtId="0" fontId="20" fillId="3" borderId="0" xfId="0" applyFont="1" applyFill="1" applyAlignment="1">
      <alignment horizontal="right"/>
    </xf>
    <xf numFmtId="0" fontId="20" fillId="3" borderId="0" xfId="0" applyFont="1" applyFill="1" applyAlignment="1">
      <alignment horizontal="right" vertical="top"/>
    </xf>
    <xf numFmtId="0" fontId="0" fillId="7" borderId="18" xfId="0" applyFill="1" applyBorder="1" applyAlignment="1">
      <alignment horizontal="left" vertical="top"/>
    </xf>
  </cellXfs>
  <cellStyles count="9">
    <cellStyle name="Hiperlink" xfId="6" builtinId="8"/>
    <cellStyle name="Hiperlink 2" xfId="7" xr:uid="{6312752C-F3A3-468B-B537-ED3F43F9F7EA}"/>
    <cellStyle name="Moeda" xfId="2" builtinId="4"/>
    <cellStyle name="Moeda 2" xfId="5" xr:uid="{BE479B98-DFAC-4D2B-AE53-41CDCD1579BE}"/>
    <cellStyle name="Normal" xfId="0" builtinId="0"/>
    <cellStyle name="Normal 2" xfId="3" xr:uid="{ED9C1989-EF82-4506-BFA9-2F319831188C}"/>
    <cellStyle name="Porcentagem" xfId="8" builtinId="5"/>
    <cellStyle name="Standard 2" xfId="4" xr:uid="{4599D97B-E8E4-4E08-B822-60335BF7DFF0}"/>
    <cellStyle name="Vírgula" xfId="1" builtinId="3"/>
  </cellStyles>
  <dxfs count="7">
    <dxf>
      <font>
        <b/>
        <i val="0"/>
        <color rgb="FFFF0000"/>
      </font>
    </dxf>
    <dxf>
      <font>
        <b/>
        <i val="0"/>
        <color rgb="FF0000CC"/>
      </font>
    </dxf>
    <dxf>
      <font>
        <color rgb="FF0000CC"/>
      </font>
    </dxf>
    <dxf>
      <font>
        <color rgb="FFFF0000"/>
      </font>
    </dxf>
    <dxf>
      <font>
        <color rgb="FFFF0000"/>
      </font>
    </dxf>
    <dxf>
      <font>
        <color rgb="FF0000CC"/>
      </font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DDDDDD"/>
      <color rgb="FF990000"/>
      <color rgb="FF0000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191017</xdr:colOff>
      <xdr:row>0</xdr:row>
      <xdr:rowOff>245745</xdr:rowOff>
    </xdr:from>
    <xdr:to>
      <xdr:col>17</xdr:col>
      <xdr:colOff>32384</xdr:colOff>
      <xdr:row>3</xdr:row>
      <xdr:rowOff>41910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892" y="245745"/>
          <a:ext cx="689093" cy="481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429541</xdr:colOff>
      <xdr:row>0</xdr:row>
      <xdr:rowOff>114299</xdr:rowOff>
    </xdr:from>
    <xdr:to>
      <xdr:col>13</xdr:col>
      <xdr:colOff>51015</xdr:colOff>
      <xdr:row>0</xdr:row>
      <xdr:rowOff>704849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641" y="114299"/>
          <a:ext cx="859723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47</xdr:row>
          <xdr:rowOff>22860</xdr:rowOff>
        </xdr:from>
        <xdr:to>
          <xdr:col>3</xdr:col>
          <xdr:colOff>723900</xdr:colOff>
          <xdr:row>48</xdr:row>
          <xdr:rowOff>60960</xdr:rowOff>
        </xdr:to>
        <xdr:sp macro="" textlink="">
          <xdr:nvSpPr>
            <xdr:cNvPr id="33799" name="Check Box 7" descr="Request for advance payment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1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Pedido de Reembolso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48</xdr:row>
          <xdr:rowOff>38100</xdr:rowOff>
        </xdr:from>
        <xdr:to>
          <xdr:col>3</xdr:col>
          <xdr:colOff>708660</xdr:colOff>
          <xdr:row>49</xdr:row>
          <xdr:rowOff>76200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1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Fatura intermediária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49</xdr:row>
          <xdr:rowOff>7620</xdr:rowOff>
        </xdr:from>
        <xdr:to>
          <xdr:col>3</xdr:col>
          <xdr:colOff>594360</xdr:colOff>
          <xdr:row>50</xdr:row>
          <xdr:rowOff>144780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1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Fatura final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38100</xdr:rowOff>
        </xdr:from>
        <xdr:to>
          <xdr:col>10</xdr:col>
          <xdr:colOff>99060</xdr:colOff>
          <xdr:row>16</xdr:row>
          <xdr:rowOff>22860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Without qualification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15</xdr:row>
          <xdr:rowOff>60960</xdr:rowOff>
        </xdr:from>
        <xdr:to>
          <xdr:col>15</xdr:col>
          <xdr:colOff>99060</xdr:colOff>
          <xdr:row>16</xdr:row>
          <xdr:rowOff>22860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Insufficient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22860</xdr:rowOff>
        </xdr:from>
        <xdr:to>
          <xdr:col>6</xdr:col>
          <xdr:colOff>304800</xdr:colOff>
          <xdr:row>17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3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12</xdr:row>
          <xdr:rowOff>22860</xdr:rowOff>
        </xdr:from>
        <xdr:to>
          <xdr:col>9</xdr:col>
          <xdr:colOff>99060</xdr:colOff>
          <xdr:row>12</xdr:row>
          <xdr:rowOff>175260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3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CNPJ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12</xdr:row>
          <xdr:rowOff>22860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3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CPF: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14</xdr:row>
          <xdr:rowOff>213360</xdr:rowOff>
        </xdr:from>
        <xdr:to>
          <xdr:col>3</xdr:col>
          <xdr:colOff>213360</xdr:colOff>
          <xdr:row>14</xdr:row>
          <xdr:rowOff>441960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3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18</xdr:row>
          <xdr:rowOff>175260</xdr:rowOff>
        </xdr:from>
        <xdr:to>
          <xdr:col>10</xdr:col>
          <xdr:colOff>76200</xdr:colOff>
          <xdr:row>20</xdr:row>
          <xdr:rowOff>30480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3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Deadline 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18</xdr:row>
          <xdr:rowOff>175260</xdr:rowOff>
        </xdr:from>
        <xdr:to>
          <xdr:col>13</xdr:col>
          <xdr:colOff>22860</xdr:colOff>
          <xdr:row>20</xdr:row>
          <xdr:rowOff>30480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3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Added trips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335280</xdr:colOff>
          <xdr:row>18</xdr:row>
          <xdr:rowOff>175260</xdr:rowOff>
        </xdr:from>
        <xdr:to>
          <xdr:col>19</xdr:col>
          <xdr:colOff>83820</xdr:colOff>
          <xdr:row>20</xdr:row>
          <xdr:rowOff>30480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3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Products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18</xdr:row>
          <xdr:rowOff>175260</xdr:rowOff>
        </xdr:from>
        <xdr:to>
          <xdr:col>16</xdr:col>
          <xdr:colOff>182880</xdr:colOff>
          <xdr:row>20</xdr:row>
          <xdr:rowOff>30480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3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Added working days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77931</xdr:colOff>
      <xdr:row>0</xdr:row>
      <xdr:rowOff>121228</xdr:rowOff>
    </xdr:from>
    <xdr:to>
      <xdr:col>35</xdr:col>
      <xdr:colOff>716105</xdr:colOff>
      <xdr:row>2</xdr:row>
      <xdr:rowOff>115167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9956" y="121228"/>
          <a:ext cx="638174" cy="5082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11</xdr:col>
          <xdr:colOff>655320</xdr:colOff>
          <xdr:row>7</xdr:row>
          <xdr:rowOff>30480</xdr:rowOff>
        </xdr:to>
        <xdr:sp macro="" textlink="">
          <xdr:nvSpPr>
            <xdr:cNvPr id="11265" name="Check Box 1" descr="Solicitação de adiantamento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Prestação de contas intermediária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60960</xdr:rowOff>
        </xdr:from>
        <xdr:to>
          <xdr:col>11</xdr:col>
          <xdr:colOff>655320</xdr:colOff>
          <xdr:row>8</xdr:row>
          <xdr:rowOff>76200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Prestação de contas final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</xdr:row>
          <xdr:rowOff>137160</xdr:rowOff>
        </xdr:from>
        <xdr:to>
          <xdr:col>3</xdr:col>
          <xdr:colOff>251460</xdr:colOff>
          <xdr:row>4</xdr:row>
          <xdr:rowOff>83820</xdr:rowOff>
        </xdr:to>
        <xdr:sp macro="" textlink="">
          <xdr:nvSpPr>
            <xdr:cNvPr id="47106" name="Check Box 2" descr="Contrato nº.: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05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CONTRATO Nº.: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2</xdr:row>
          <xdr:rowOff>144780</xdr:rowOff>
        </xdr:from>
        <xdr:to>
          <xdr:col>8</xdr:col>
          <xdr:colOff>137160</xdr:colOff>
          <xdr:row>4</xdr:row>
          <xdr:rowOff>99060</xdr:rowOff>
        </xdr:to>
        <xdr:sp macro="" textlink="">
          <xdr:nvSpPr>
            <xdr:cNvPr id="47107" name="Check Box 3" descr="Contrato nº.: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05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CONTRATO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9</xdr:row>
          <xdr:rowOff>182880</xdr:rowOff>
        </xdr:from>
        <xdr:to>
          <xdr:col>2</xdr:col>
          <xdr:colOff>563880</xdr:colOff>
          <xdr:row>11</xdr:row>
          <xdr:rowOff>38100</xdr:rowOff>
        </xdr:to>
        <xdr:sp macro="" textlink="">
          <xdr:nvSpPr>
            <xdr:cNvPr id="47109" name="Check Box 5" descr="Contrato nº.:" hidden="1">
              <a:extLst>
                <a:ext uri="{63B3BB69-23CF-44E3-9099-C40C66FF867C}">
                  <a14:compatExt spid="_x0000_s47109"/>
                </a:ext>
                <a:ext uri="{FF2B5EF4-FFF2-40B4-BE49-F238E27FC236}">
                  <a16:creationId xmlns:a16="http://schemas.microsoft.com/office/drawing/2014/main" id="{00000000-0008-0000-0500-000005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CPF: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9</xdr:row>
          <xdr:rowOff>182880</xdr:rowOff>
        </xdr:from>
        <xdr:to>
          <xdr:col>4</xdr:col>
          <xdr:colOff>0</xdr:colOff>
          <xdr:row>11</xdr:row>
          <xdr:rowOff>45720</xdr:rowOff>
        </xdr:to>
        <xdr:sp macro="" textlink="">
          <xdr:nvSpPr>
            <xdr:cNvPr id="47110" name="Check Box 6" descr="Contrato nº.:" hidden="1">
              <a:extLst>
                <a:ext uri="{63B3BB69-23CF-44E3-9099-C40C66FF867C}">
                  <a14:compatExt spid="_x0000_s47110"/>
                </a:ext>
                <a:ext uri="{FF2B5EF4-FFF2-40B4-BE49-F238E27FC236}">
                  <a16:creationId xmlns:a16="http://schemas.microsoft.com/office/drawing/2014/main" id="{00000000-0008-0000-0500-000006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CNPJ: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7620</xdr:rowOff>
        </xdr:from>
        <xdr:to>
          <xdr:col>8</xdr:col>
          <xdr:colOff>381000</xdr:colOff>
          <xdr:row>7</xdr:row>
          <xdr:rowOff>22860</xdr:rowOff>
        </xdr:to>
        <xdr:sp macro="" textlink="">
          <xdr:nvSpPr>
            <xdr:cNvPr id="32769" name="Check Box 1" descr="Request for advance payment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6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Pedido de Adiantamento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175260</xdr:rowOff>
        </xdr:from>
        <xdr:to>
          <xdr:col>8</xdr:col>
          <xdr:colOff>381000</xdr:colOff>
          <xdr:row>8</xdr:row>
          <xdr:rowOff>45720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6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Fatura intermediária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807720</xdr:colOff>
          <xdr:row>7</xdr:row>
          <xdr:rowOff>182880</xdr:rowOff>
        </xdr:from>
        <xdr:to>
          <xdr:col>8</xdr:col>
          <xdr:colOff>381000</xdr:colOff>
          <xdr:row>8</xdr:row>
          <xdr:rowOff>213360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6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Fatura final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754063</xdr:colOff>
      <xdr:row>0</xdr:row>
      <xdr:rowOff>103188</xdr:rowOff>
    </xdr:from>
    <xdr:to>
      <xdr:col>13</xdr:col>
      <xdr:colOff>574675</xdr:colOff>
      <xdr:row>2</xdr:row>
      <xdr:rowOff>119495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5063" y="103188"/>
          <a:ext cx="638174" cy="5004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509730</xdr:colOff>
      <xdr:row>0</xdr:row>
      <xdr:rowOff>131811</xdr:rowOff>
    </xdr:from>
    <xdr:to>
      <xdr:col>19</xdr:col>
      <xdr:colOff>5963</xdr:colOff>
      <xdr:row>2</xdr:row>
      <xdr:rowOff>59075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4905" y="131811"/>
          <a:ext cx="639233" cy="5082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640080</xdr:colOff>
          <xdr:row>5</xdr:row>
          <xdr:rowOff>198120</xdr:rowOff>
        </xdr:from>
        <xdr:to>
          <xdr:col>8</xdr:col>
          <xdr:colOff>259080</xdr:colOff>
          <xdr:row>7</xdr:row>
          <xdr:rowOff>45720</xdr:rowOff>
        </xdr:to>
        <xdr:sp macro="" textlink="">
          <xdr:nvSpPr>
            <xdr:cNvPr id="46081" name="Check Box 1" descr="Solicitação de adiantamento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7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Prestação de contas intermediária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228600</xdr:rowOff>
        </xdr:from>
        <xdr:to>
          <xdr:col>9</xdr:col>
          <xdr:colOff>30480</xdr:colOff>
          <xdr:row>7</xdr:row>
          <xdr:rowOff>182880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7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Prestação de contas final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erreira, Fernanda da Silva GIZ BR" id="{1B83E4F5-E234-4E58-AF6D-5DE4DD60BD6E}" userId="S::fernanda.ferreira@giz.de::e33989d9-200e-4730-b0fb-e25bd3c345ff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2-14T10:17:56.78" personId="{1B83E4F5-E234-4E58-AF6D-5DE4DD60BD6E}" id="{BF076897-C46D-44B2-AF98-D20BEAC2C48C}">
    <text>Contratado, por favor inserir o endereço do seu contrato, contendo CEP.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how-eu-funding-works/information-contractors-and-beneficiaries/exchange-rate-inforeuro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15.xml"/><Relationship Id="rId2" Type="http://schemas.openxmlformats.org/officeDocument/2006/relationships/hyperlink" Target="https://ec.europa.eu/info/funding-tenders/how-eu-funding-works/information-contractors-and-beneficiaries/exchange-rate-inforeuro_en" TargetMode="External"/><Relationship Id="rId1" Type="http://schemas.openxmlformats.org/officeDocument/2006/relationships/hyperlink" Target="https://ec.europa.eu/info/funding-tenders/how-eu-funding-works/information-contractors-and-beneficiaries/exchange-rate-inforeuro_en" TargetMode="External"/><Relationship Id="rId6" Type="http://schemas.openxmlformats.org/officeDocument/2006/relationships/ctrlProp" Target="../ctrlProps/ctrlProp1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vmlDrawing" Target="../drawings/vmlDrawing6.vml"/><Relationship Id="rId7" Type="http://schemas.openxmlformats.org/officeDocument/2006/relationships/comments" Target="../comments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c.europa.eu/info/funding-tenders/how-eu-funding-works/information-contractors-and-beneficiaries/exchange-rate-inforeuro_en" TargetMode="External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C1DE-07A3-46D1-8A6E-AD060DD590C1}">
  <sheetPr codeName="Planilha1">
    <tabColor theme="4" tint="-0.249977111117893"/>
    <pageSetUpPr fitToPage="1"/>
  </sheetPr>
  <dimension ref="A1:S101"/>
  <sheetViews>
    <sheetView showRowColHeaders="0" tabSelected="1" view="pageBreakPreview" zoomScaleNormal="100" zoomScaleSheetLayoutView="100" workbookViewId="0">
      <selection activeCell="P39" sqref="P39"/>
    </sheetView>
  </sheetViews>
  <sheetFormatPr defaultColWidth="0" defaultRowHeight="13.8" zeroHeight="1"/>
  <cols>
    <col min="1" max="1" width="1.109375" style="156" customWidth="1"/>
    <col min="2" max="2" width="8.44140625" style="225" customWidth="1"/>
    <col min="3" max="8" width="10.33203125" style="225" customWidth="1"/>
    <col min="9" max="9" width="9.33203125" style="225" customWidth="1"/>
    <col min="10" max="10" width="11" style="225" customWidth="1"/>
    <col min="11" max="11" width="13.88671875" style="225" customWidth="1"/>
    <col min="12" max="12" width="12.6640625" style="330" customWidth="1"/>
    <col min="13" max="14" width="10.33203125" style="225" customWidth="1"/>
    <col min="15" max="15" width="14.109375" style="225" customWidth="1"/>
    <col min="16" max="16" width="13" style="225" customWidth="1"/>
    <col min="17" max="17" width="12.6640625" style="225" customWidth="1"/>
    <col min="18" max="18" width="15.5546875" style="225" customWidth="1"/>
    <col min="19" max="19" width="5.6640625" style="156" hidden="1" customWidth="1"/>
    <col min="20" max="16383" width="9.33203125" style="156" hidden="1"/>
    <col min="16384" max="16384" width="9.33203125" style="156" hidden="1" customWidth="1"/>
  </cols>
  <sheetData>
    <row r="1" spans="1:19" ht="24.75" customHeight="1">
      <c r="B1" s="468" t="s">
        <v>1</v>
      </c>
      <c r="C1" s="468"/>
      <c r="D1" s="468"/>
      <c r="E1" s="468"/>
      <c r="F1" s="468" t="s">
        <v>48</v>
      </c>
      <c r="G1" s="468"/>
      <c r="H1" s="468"/>
      <c r="I1" s="468"/>
      <c r="J1" s="468"/>
      <c r="K1" s="468" t="s">
        <v>7</v>
      </c>
      <c r="L1" s="468"/>
      <c r="M1" s="468"/>
      <c r="N1" s="468"/>
      <c r="O1" s="349" t="s">
        <v>30</v>
      </c>
      <c r="P1" s="415">
        <f>SUMIF($J$10:$J$33,$O$1,$R$10:$R$33)</f>
        <v>0</v>
      </c>
      <c r="S1" s="219"/>
    </row>
    <row r="2" spans="1:19" ht="15" customHeight="1">
      <c r="B2" s="465"/>
      <c r="C2" s="465"/>
      <c r="D2" s="465"/>
      <c r="E2" s="465"/>
      <c r="F2" s="466" t="s">
        <v>49</v>
      </c>
      <c r="G2" s="466"/>
      <c r="H2" s="487"/>
      <c r="I2" s="487"/>
      <c r="J2" s="487"/>
      <c r="K2" s="231" t="s">
        <v>8</v>
      </c>
      <c r="L2" s="481"/>
      <c r="M2" s="481"/>
      <c r="N2" s="481"/>
      <c r="O2" s="418" t="s">
        <v>31</v>
      </c>
      <c r="P2" s="416">
        <f>SUMIF($J$10:$J$33,$O$2,$R$10:$R$33)</f>
        <v>0</v>
      </c>
    </row>
    <row r="3" spans="1:19">
      <c r="B3" s="465"/>
      <c r="C3" s="465"/>
      <c r="D3" s="465"/>
      <c r="E3" s="465"/>
      <c r="F3" s="467" t="s">
        <v>4</v>
      </c>
      <c r="G3" s="467"/>
      <c r="H3" s="486"/>
      <c r="I3" s="486"/>
      <c r="J3" s="486"/>
      <c r="K3" s="231" t="s">
        <v>9</v>
      </c>
      <c r="L3" s="482"/>
      <c r="M3" s="482"/>
      <c r="N3" s="482"/>
      <c r="O3" s="413" t="s">
        <v>50</v>
      </c>
      <c r="P3" s="414">
        <f>SUM($P$1:$P$2)</f>
        <v>0</v>
      </c>
    </row>
    <row r="4" spans="1:19" ht="14.25" customHeight="1">
      <c r="B4" s="465"/>
      <c r="C4" s="465"/>
      <c r="D4" s="465"/>
      <c r="E4" s="465"/>
      <c r="F4" s="466" t="s">
        <v>5</v>
      </c>
      <c r="G4" s="466"/>
      <c r="H4" s="485"/>
      <c r="I4" s="485"/>
      <c r="J4" s="485"/>
      <c r="K4" s="231" t="s">
        <v>10</v>
      </c>
      <c r="L4" s="483"/>
      <c r="M4" s="483"/>
      <c r="N4" s="483"/>
      <c r="O4" s="374"/>
      <c r="P4" s="374"/>
    </row>
    <row r="5" spans="1:19">
      <c r="B5" s="239"/>
      <c r="C5" s="239"/>
      <c r="D5" s="239"/>
      <c r="E5" s="239"/>
      <c r="F5" s="231"/>
      <c r="G5" s="317"/>
      <c r="H5" s="317"/>
      <c r="I5" s="317"/>
      <c r="J5" s="339"/>
      <c r="K5" s="375" t="s">
        <v>11</v>
      </c>
      <c r="L5" s="484"/>
      <c r="M5" s="484"/>
      <c r="N5" s="484"/>
      <c r="O5" s="337"/>
      <c r="P5" s="337"/>
    </row>
    <row r="6" spans="1:19">
      <c r="B6" s="232" t="s">
        <v>51</v>
      </c>
      <c r="L6" s="331"/>
      <c r="S6" s="439"/>
    </row>
    <row r="7" spans="1:19" ht="9" customHeight="1">
      <c r="L7" s="331"/>
      <c r="S7" s="439"/>
    </row>
    <row r="8" spans="1:19" ht="24" customHeight="1">
      <c r="A8" s="412"/>
      <c r="B8" s="450" t="s">
        <v>52</v>
      </c>
      <c r="C8" s="452" t="s">
        <v>53</v>
      </c>
      <c r="D8" s="452" t="s">
        <v>54</v>
      </c>
      <c r="E8" s="452" t="s">
        <v>55</v>
      </c>
      <c r="F8" s="452"/>
      <c r="G8" s="452"/>
      <c r="H8" s="452" t="s">
        <v>56</v>
      </c>
      <c r="I8" s="452"/>
      <c r="J8" s="452" t="s">
        <v>57</v>
      </c>
      <c r="K8" s="452" t="s">
        <v>58</v>
      </c>
      <c r="L8" s="450" t="s">
        <v>59</v>
      </c>
      <c r="M8" s="450" t="s">
        <v>60</v>
      </c>
      <c r="N8" s="405" t="s">
        <v>61</v>
      </c>
      <c r="O8" s="406" t="s">
        <v>62</v>
      </c>
      <c r="P8" s="407" t="s">
        <v>63</v>
      </c>
      <c r="Q8" s="407" t="s">
        <v>64</v>
      </c>
      <c r="R8" s="408" t="s">
        <v>65</v>
      </c>
      <c r="S8" s="439"/>
    </row>
    <row r="9" spans="1:19">
      <c r="A9" s="412"/>
      <c r="B9" s="451"/>
      <c r="C9" s="452"/>
      <c r="D9" s="452"/>
      <c r="E9" s="452"/>
      <c r="F9" s="452"/>
      <c r="G9" s="452"/>
      <c r="H9" s="452"/>
      <c r="I9" s="452"/>
      <c r="J9" s="452"/>
      <c r="K9" s="452"/>
      <c r="L9" s="451"/>
      <c r="M9" s="451"/>
      <c r="N9" s="406">
        <v>0.3</v>
      </c>
      <c r="O9" s="406" t="s">
        <v>65</v>
      </c>
      <c r="P9" s="340" t="s">
        <v>66</v>
      </c>
      <c r="Q9" s="407" t="s">
        <v>67</v>
      </c>
      <c r="R9" s="408" t="s">
        <v>67</v>
      </c>
      <c r="S9" s="439"/>
    </row>
    <row r="10" spans="1:19">
      <c r="A10" s="412"/>
      <c r="B10" s="333">
        <v>1</v>
      </c>
      <c r="C10" s="377"/>
      <c r="D10" s="377"/>
      <c r="E10" s="454"/>
      <c r="F10" s="454"/>
      <c r="G10" s="454"/>
      <c r="H10" s="454"/>
      <c r="I10" s="454"/>
      <c r="J10" s="378"/>
      <c r="K10" s="379"/>
      <c r="L10" s="419"/>
      <c r="M10" s="380"/>
      <c r="N10" s="397"/>
      <c r="O10" s="376">
        <f>N10*$N$9</f>
        <v>0</v>
      </c>
      <c r="P10" s="381"/>
      <c r="Q10" s="332">
        <f>O10*P10</f>
        <v>0</v>
      </c>
      <c r="R10" s="332">
        <f t="shared" ref="R10:R33" si="0">SUM(L10+Q10)</f>
        <v>0</v>
      </c>
      <c r="S10" s="439"/>
    </row>
    <row r="11" spans="1:19">
      <c r="A11" s="412"/>
      <c r="B11" s="333">
        <v>2</v>
      </c>
      <c r="C11" s="377"/>
      <c r="D11" s="377"/>
      <c r="E11" s="454"/>
      <c r="F11" s="454"/>
      <c r="G11" s="454"/>
      <c r="H11" s="454"/>
      <c r="I11" s="454"/>
      <c r="J11" s="378"/>
      <c r="K11" s="379"/>
      <c r="L11" s="419"/>
      <c r="M11" s="380"/>
      <c r="N11" s="397"/>
      <c r="O11" s="376">
        <f t="shared" ref="O11:O33" si="1">N11*$N$9</f>
        <v>0</v>
      </c>
      <c r="P11" s="381"/>
      <c r="Q11" s="332">
        <f t="shared" ref="Q11:Q33" si="2">O11*P11</f>
        <v>0</v>
      </c>
      <c r="R11" s="332">
        <f t="shared" si="0"/>
        <v>0</v>
      </c>
      <c r="S11" s="439"/>
    </row>
    <row r="12" spans="1:19">
      <c r="A12" s="412"/>
      <c r="B12" s="333">
        <v>3</v>
      </c>
      <c r="C12" s="377"/>
      <c r="D12" s="377"/>
      <c r="E12" s="454"/>
      <c r="F12" s="454"/>
      <c r="G12" s="454"/>
      <c r="H12" s="454"/>
      <c r="I12" s="454"/>
      <c r="J12" s="378"/>
      <c r="K12" s="379"/>
      <c r="L12" s="420"/>
      <c r="M12" s="380"/>
      <c r="N12" s="397"/>
      <c r="O12" s="376">
        <f t="shared" si="1"/>
        <v>0</v>
      </c>
      <c r="P12" s="381"/>
      <c r="Q12" s="332">
        <f t="shared" si="2"/>
        <v>0</v>
      </c>
      <c r="R12" s="332">
        <f t="shared" si="0"/>
        <v>0</v>
      </c>
      <c r="S12" s="439"/>
    </row>
    <row r="13" spans="1:19">
      <c r="A13" s="412"/>
      <c r="B13" s="333">
        <v>4</v>
      </c>
      <c r="C13" s="377"/>
      <c r="D13" s="377"/>
      <c r="E13" s="454"/>
      <c r="F13" s="454"/>
      <c r="G13" s="454"/>
      <c r="H13" s="454"/>
      <c r="I13" s="454"/>
      <c r="J13" s="378"/>
      <c r="K13" s="379"/>
      <c r="L13" s="420"/>
      <c r="M13" s="380"/>
      <c r="N13" s="397"/>
      <c r="O13" s="376">
        <f t="shared" si="1"/>
        <v>0</v>
      </c>
      <c r="P13" s="381"/>
      <c r="Q13" s="332">
        <f t="shared" si="2"/>
        <v>0</v>
      </c>
      <c r="R13" s="332">
        <f t="shared" si="0"/>
        <v>0</v>
      </c>
      <c r="S13" s="439"/>
    </row>
    <row r="14" spans="1:19">
      <c r="A14" s="412"/>
      <c r="B14" s="333">
        <v>5</v>
      </c>
      <c r="C14" s="377"/>
      <c r="D14" s="377"/>
      <c r="E14" s="454"/>
      <c r="F14" s="454"/>
      <c r="G14" s="454"/>
      <c r="H14" s="454"/>
      <c r="I14" s="454"/>
      <c r="J14" s="378"/>
      <c r="K14" s="379"/>
      <c r="L14" s="420"/>
      <c r="M14" s="380"/>
      <c r="N14" s="397"/>
      <c r="O14" s="376">
        <f t="shared" si="1"/>
        <v>0</v>
      </c>
      <c r="P14" s="381"/>
      <c r="Q14" s="332">
        <f t="shared" si="2"/>
        <v>0</v>
      </c>
      <c r="R14" s="332">
        <f t="shared" si="0"/>
        <v>0</v>
      </c>
      <c r="S14" s="439"/>
    </row>
    <row r="15" spans="1:19">
      <c r="A15" s="412"/>
      <c r="B15" s="333">
        <v>6</v>
      </c>
      <c r="C15" s="377"/>
      <c r="D15" s="377"/>
      <c r="E15" s="454"/>
      <c r="F15" s="454"/>
      <c r="G15" s="454"/>
      <c r="H15" s="454"/>
      <c r="I15" s="454"/>
      <c r="J15" s="378"/>
      <c r="K15" s="379"/>
      <c r="L15" s="420"/>
      <c r="M15" s="380"/>
      <c r="N15" s="397"/>
      <c r="O15" s="376">
        <f t="shared" si="1"/>
        <v>0</v>
      </c>
      <c r="P15" s="381"/>
      <c r="Q15" s="332">
        <f t="shared" si="2"/>
        <v>0</v>
      </c>
      <c r="R15" s="332">
        <f t="shared" si="0"/>
        <v>0</v>
      </c>
      <c r="S15" s="439"/>
    </row>
    <row r="16" spans="1:19">
      <c r="A16" s="412"/>
      <c r="B16" s="333">
        <v>7</v>
      </c>
      <c r="C16" s="377"/>
      <c r="D16" s="377"/>
      <c r="E16" s="454"/>
      <c r="F16" s="454"/>
      <c r="G16" s="454"/>
      <c r="H16" s="454"/>
      <c r="I16" s="454"/>
      <c r="J16" s="378"/>
      <c r="K16" s="379"/>
      <c r="L16" s="420"/>
      <c r="M16" s="380"/>
      <c r="N16" s="397"/>
      <c r="O16" s="376">
        <f t="shared" si="1"/>
        <v>0</v>
      </c>
      <c r="P16" s="381"/>
      <c r="Q16" s="332">
        <f t="shared" si="2"/>
        <v>0</v>
      </c>
      <c r="R16" s="332">
        <f t="shared" si="0"/>
        <v>0</v>
      </c>
      <c r="S16" s="439"/>
    </row>
    <row r="17" spans="1:19">
      <c r="A17" s="412"/>
      <c r="B17" s="333">
        <v>8</v>
      </c>
      <c r="C17" s="377"/>
      <c r="D17" s="377"/>
      <c r="E17" s="454"/>
      <c r="F17" s="454"/>
      <c r="G17" s="454"/>
      <c r="H17" s="454"/>
      <c r="I17" s="454"/>
      <c r="J17" s="378"/>
      <c r="K17" s="379"/>
      <c r="L17" s="420"/>
      <c r="M17" s="380"/>
      <c r="N17" s="397"/>
      <c r="O17" s="376">
        <f t="shared" si="1"/>
        <v>0</v>
      </c>
      <c r="P17" s="381"/>
      <c r="Q17" s="332">
        <f t="shared" si="2"/>
        <v>0</v>
      </c>
      <c r="R17" s="332">
        <f t="shared" si="0"/>
        <v>0</v>
      </c>
      <c r="S17" s="439"/>
    </row>
    <row r="18" spans="1:19">
      <c r="A18" s="412"/>
      <c r="B18" s="333">
        <v>9</v>
      </c>
      <c r="C18" s="377"/>
      <c r="D18" s="377"/>
      <c r="E18" s="454"/>
      <c r="F18" s="454"/>
      <c r="G18" s="454"/>
      <c r="H18" s="454"/>
      <c r="I18" s="454"/>
      <c r="J18" s="378"/>
      <c r="K18" s="379"/>
      <c r="L18" s="420"/>
      <c r="M18" s="380"/>
      <c r="N18" s="397"/>
      <c r="O18" s="376">
        <f t="shared" si="1"/>
        <v>0</v>
      </c>
      <c r="P18" s="381"/>
      <c r="Q18" s="332">
        <f t="shared" si="2"/>
        <v>0</v>
      </c>
      <c r="R18" s="332">
        <f t="shared" si="0"/>
        <v>0</v>
      </c>
      <c r="S18" s="439"/>
    </row>
    <row r="19" spans="1:19">
      <c r="A19" s="412"/>
      <c r="B19" s="333">
        <v>10</v>
      </c>
      <c r="C19" s="377"/>
      <c r="D19" s="377"/>
      <c r="E19" s="454"/>
      <c r="F19" s="454"/>
      <c r="G19" s="454"/>
      <c r="H19" s="454"/>
      <c r="I19" s="454"/>
      <c r="J19" s="378"/>
      <c r="K19" s="379"/>
      <c r="L19" s="420"/>
      <c r="M19" s="380"/>
      <c r="N19" s="397"/>
      <c r="O19" s="376">
        <f t="shared" si="1"/>
        <v>0</v>
      </c>
      <c r="P19" s="381"/>
      <c r="Q19" s="332">
        <f t="shared" si="2"/>
        <v>0</v>
      </c>
      <c r="R19" s="332">
        <f t="shared" si="0"/>
        <v>0</v>
      </c>
      <c r="S19" s="439"/>
    </row>
    <row r="20" spans="1:19">
      <c r="A20" s="412"/>
      <c r="B20" s="333">
        <v>11</v>
      </c>
      <c r="C20" s="377"/>
      <c r="D20" s="377"/>
      <c r="E20" s="454"/>
      <c r="F20" s="454"/>
      <c r="G20" s="454"/>
      <c r="H20" s="454"/>
      <c r="I20" s="454"/>
      <c r="J20" s="378"/>
      <c r="K20" s="379"/>
      <c r="L20" s="420"/>
      <c r="M20" s="380"/>
      <c r="N20" s="397"/>
      <c r="O20" s="376">
        <f t="shared" si="1"/>
        <v>0</v>
      </c>
      <c r="P20" s="381"/>
      <c r="Q20" s="332">
        <f t="shared" si="2"/>
        <v>0</v>
      </c>
      <c r="R20" s="332">
        <f t="shared" si="0"/>
        <v>0</v>
      </c>
      <c r="S20" s="439"/>
    </row>
    <row r="21" spans="1:19">
      <c r="A21" s="412"/>
      <c r="B21" s="333">
        <v>12</v>
      </c>
      <c r="C21" s="377"/>
      <c r="D21" s="377"/>
      <c r="E21" s="454"/>
      <c r="F21" s="454"/>
      <c r="G21" s="454"/>
      <c r="H21" s="454"/>
      <c r="I21" s="454"/>
      <c r="J21" s="378"/>
      <c r="K21" s="379"/>
      <c r="L21" s="420"/>
      <c r="M21" s="380"/>
      <c r="N21" s="397"/>
      <c r="O21" s="376">
        <f t="shared" si="1"/>
        <v>0</v>
      </c>
      <c r="P21" s="381"/>
      <c r="Q21" s="332">
        <f t="shared" si="2"/>
        <v>0</v>
      </c>
      <c r="R21" s="332">
        <f t="shared" si="0"/>
        <v>0</v>
      </c>
      <c r="S21" s="223"/>
    </row>
    <row r="22" spans="1:19">
      <c r="A22" s="412"/>
      <c r="B22" s="333">
        <v>13</v>
      </c>
      <c r="C22" s="377"/>
      <c r="D22" s="377"/>
      <c r="E22" s="454"/>
      <c r="F22" s="454"/>
      <c r="G22" s="454"/>
      <c r="H22" s="454"/>
      <c r="I22" s="454"/>
      <c r="J22" s="378"/>
      <c r="K22" s="379"/>
      <c r="L22" s="420"/>
      <c r="M22" s="380"/>
      <c r="N22" s="397"/>
      <c r="O22" s="376">
        <f t="shared" si="1"/>
        <v>0</v>
      </c>
      <c r="P22" s="381"/>
      <c r="Q22" s="332">
        <f t="shared" si="2"/>
        <v>0</v>
      </c>
      <c r="R22" s="332">
        <f t="shared" si="0"/>
        <v>0</v>
      </c>
    </row>
    <row r="23" spans="1:19">
      <c r="A23" s="412"/>
      <c r="B23" s="333">
        <v>14</v>
      </c>
      <c r="C23" s="377"/>
      <c r="D23" s="377"/>
      <c r="E23" s="454"/>
      <c r="F23" s="454"/>
      <c r="G23" s="454"/>
      <c r="H23" s="454"/>
      <c r="I23" s="454"/>
      <c r="J23" s="378"/>
      <c r="K23" s="379"/>
      <c r="L23" s="420"/>
      <c r="M23" s="380"/>
      <c r="N23" s="397"/>
      <c r="O23" s="376">
        <f t="shared" si="1"/>
        <v>0</v>
      </c>
      <c r="P23" s="381"/>
      <c r="Q23" s="332">
        <f t="shared" si="2"/>
        <v>0</v>
      </c>
      <c r="R23" s="332">
        <f t="shared" si="0"/>
        <v>0</v>
      </c>
    </row>
    <row r="24" spans="1:19">
      <c r="A24" s="412"/>
      <c r="B24" s="333">
        <v>15</v>
      </c>
      <c r="C24" s="377"/>
      <c r="D24" s="377"/>
      <c r="E24" s="454"/>
      <c r="F24" s="454"/>
      <c r="G24" s="454"/>
      <c r="H24" s="454"/>
      <c r="I24" s="454"/>
      <c r="J24" s="378"/>
      <c r="K24" s="379"/>
      <c r="L24" s="420"/>
      <c r="M24" s="380"/>
      <c r="N24" s="397"/>
      <c r="O24" s="376">
        <f t="shared" si="1"/>
        <v>0</v>
      </c>
      <c r="P24" s="381"/>
      <c r="Q24" s="332">
        <f t="shared" si="2"/>
        <v>0</v>
      </c>
      <c r="R24" s="332">
        <f t="shared" si="0"/>
        <v>0</v>
      </c>
    </row>
    <row r="25" spans="1:19">
      <c r="A25" s="412"/>
      <c r="B25" s="333">
        <v>16</v>
      </c>
      <c r="C25" s="377"/>
      <c r="D25" s="377"/>
      <c r="E25" s="454"/>
      <c r="F25" s="454"/>
      <c r="G25" s="454"/>
      <c r="H25" s="454"/>
      <c r="I25" s="454"/>
      <c r="J25" s="378"/>
      <c r="K25" s="379"/>
      <c r="L25" s="420"/>
      <c r="M25" s="380"/>
      <c r="N25" s="397"/>
      <c r="O25" s="376">
        <f t="shared" si="1"/>
        <v>0</v>
      </c>
      <c r="P25" s="381"/>
      <c r="Q25" s="332">
        <f t="shared" si="2"/>
        <v>0</v>
      </c>
      <c r="R25" s="332">
        <f t="shared" si="0"/>
        <v>0</v>
      </c>
    </row>
    <row r="26" spans="1:19">
      <c r="A26" s="412"/>
      <c r="B26" s="333">
        <v>17</v>
      </c>
      <c r="C26" s="377"/>
      <c r="D26" s="377"/>
      <c r="E26" s="454"/>
      <c r="F26" s="454"/>
      <c r="G26" s="454"/>
      <c r="H26" s="454"/>
      <c r="I26" s="454"/>
      <c r="J26" s="378"/>
      <c r="K26" s="379"/>
      <c r="L26" s="420"/>
      <c r="M26" s="380"/>
      <c r="N26" s="397"/>
      <c r="O26" s="376">
        <f t="shared" si="1"/>
        <v>0</v>
      </c>
      <c r="P26" s="381"/>
      <c r="Q26" s="332">
        <f t="shared" si="2"/>
        <v>0</v>
      </c>
      <c r="R26" s="332">
        <f t="shared" si="0"/>
        <v>0</v>
      </c>
    </row>
    <row r="27" spans="1:19">
      <c r="A27" s="412"/>
      <c r="B27" s="333">
        <v>18</v>
      </c>
      <c r="C27" s="377"/>
      <c r="D27" s="377"/>
      <c r="E27" s="454"/>
      <c r="F27" s="454"/>
      <c r="G27" s="454"/>
      <c r="H27" s="454"/>
      <c r="I27" s="454"/>
      <c r="J27" s="378"/>
      <c r="K27" s="379"/>
      <c r="L27" s="420"/>
      <c r="M27" s="380"/>
      <c r="N27" s="397"/>
      <c r="O27" s="376">
        <f t="shared" si="1"/>
        <v>0</v>
      </c>
      <c r="P27" s="381"/>
      <c r="Q27" s="332">
        <f t="shared" si="2"/>
        <v>0</v>
      </c>
      <c r="R27" s="332">
        <f t="shared" si="0"/>
        <v>0</v>
      </c>
      <c r="S27" s="440"/>
    </row>
    <row r="28" spans="1:19">
      <c r="A28" s="412"/>
      <c r="B28" s="333">
        <v>19</v>
      </c>
      <c r="C28" s="377"/>
      <c r="D28" s="377"/>
      <c r="E28" s="454"/>
      <c r="F28" s="454"/>
      <c r="G28" s="454"/>
      <c r="H28" s="454"/>
      <c r="I28" s="454"/>
      <c r="J28" s="378"/>
      <c r="K28" s="379"/>
      <c r="L28" s="420"/>
      <c r="M28" s="380"/>
      <c r="N28" s="397"/>
      <c r="O28" s="376">
        <f t="shared" si="1"/>
        <v>0</v>
      </c>
      <c r="P28" s="381"/>
      <c r="Q28" s="332">
        <f t="shared" si="2"/>
        <v>0</v>
      </c>
      <c r="R28" s="332">
        <f t="shared" si="0"/>
        <v>0</v>
      </c>
      <c r="S28" s="441"/>
    </row>
    <row r="29" spans="1:19">
      <c r="A29" s="412"/>
      <c r="B29" s="333">
        <v>20</v>
      </c>
      <c r="C29" s="377"/>
      <c r="D29" s="377"/>
      <c r="E29" s="454"/>
      <c r="F29" s="454"/>
      <c r="G29" s="454"/>
      <c r="H29" s="454"/>
      <c r="I29" s="454"/>
      <c r="J29" s="378"/>
      <c r="K29" s="379"/>
      <c r="L29" s="420"/>
      <c r="M29" s="380"/>
      <c r="N29" s="397"/>
      <c r="O29" s="376">
        <f t="shared" si="1"/>
        <v>0</v>
      </c>
      <c r="P29" s="381"/>
      <c r="Q29" s="332">
        <f t="shared" si="2"/>
        <v>0</v>
      </c>
      <c r="R29" s="332">
        <f t="shared" si="0"/>
        <v>0</v>
      </c>
      <c r="S29" s="441"/>
    </row>
    <row r="30" spans="1:19">
      <c r="A30" s="412"/>
      <c r="B30" s="333">
        <v>21</v>
      </c>
      <c r="C30" s="377"/>
      <c r="D30" s="377"/>
      <c r="E30" s="454"/>
      <c r="F30" s="454"/>
      <c r="G30" s="454"/>
      <c r="H30" s="454"/>
      <c r="I30" s="454"/>
      <c r="J30" s="378"/>
      <c r="K30" s="379"/>
      <c r="L30" s="420"/>
      <c r="M30" s="380"/>
      <c r="N30" s="397"/>
      <c r="O30" s="376">
        <f t="shared" si="1"/>
        <v>0</v>
      </c>
      <c r="P30" s="381"/>
      <c r="Q30" s="332">
        <f t="shared" si="2"/>
        <v>0</v>
      </c>
      <c r="R30" s="332">
        <f t="shared" si="0"/>
        <v>0</v>
      </c>
      <c r="S30" s="441"/>
    </row>
    <row r="31" spans="1:19">
      <c r="A31" s="412"/>
      <c r="B31" s="333">
        <v>22</v>
      </c>
      <c r="C31" s="377"/>
      <c r="D31" s="377"/>
      <c r="E31" s="454"/>
      <c r="F31" s="454"/>
      <c r="G31" s="454"/>
      <c r="H31" s="454"/>
      <c r="I31" s="454"/>
      <c r="J31" s="378"/>
      <c r="K31" s="379"/>
      <c r="L31" s="420"/>
      <c r="M31" s="380"/>
      <c r="N31" s="397"/>
      <c r="O31" s="376">
        <f t="shared" si="1"/>
        <v>0</v>
      </c>
      <c r="P31" s="381"/>
      <c r="Q31" s="332">
        <f t="shared" si="2"/>
        <v>0</v>
      </c>
      <c r="R31" s="332">
        <f t="shared" si="0"/>
        <v>0</v>
      </c>
      <c r="S31" s="441"/>
    </row>
    <row r="32" spans="1:19" ht="15" customHeight="1">
      <c r="A32" s="412"/>
      <c r="B32" s="333">
        <v>23</v>
      </c>
      <c r="C32" s="377"/>
      <c r="D32" s="377"/>
      <c r="E32" s="454"/>
      <c r="F32" s="454"/>
      <c r="G32" s="454"/>
      <c r="H32" s="454"/>
      <c r="I32" s="454"/>
      <c r="J32" s="378"/>
      <c r="K32" s="379"/>
      <c r="L32" s="420"/>
      <c r="M32" s="380"/>
      <c r="N32" s="397"/>
      <c r="O32" s="376">
        <f t="shared" si="1"/>
        <v>0</v>
      </c>
      <c r="P32" s="381"/>
      <c r="Q32" s="332">
        <f t="shared" si="2"/>
        <v>0</v>
      </c>
      <c r="R32" s="332">
        <f t="shared" si="0"/>
        <v>0</v>
      </c>
      <c r="S32" s="441"/>
    </row>
    <row r="33" spans="1:19">
      <c r="A33" s="412"/>
      <c r="B33" s="333">
        <v>24</v>
      </c>
      <c r="C33" s="377"/>
      <c r="D33" s="377"/>
      <c r="E33" s="454"/>
      <c r="F33" s="454"/>
      <c r="G33" s="454"/>
      <c r="H33" s="454"/>
      <c r="I33" s="454"/>
      <c r="J33" s="378"/>
      <c r="K33" s="379"/>
      <c r="L33" s="420"/>
      <c r="M33" s="380"/>
      <c r="N33" s="397"/>
      <c r="O33" s="376">
        <f t="shared" si="1"/>
        <v>0</v>
      </c>
      <c r="P33" s="381"/>
      <c r="Q33" s="332">
        <f t="shared" si="2"/>
        <v>0</v>
      </c>
      <c r="R33" s="332">
        <f t="shared" si="0"/>
        <v>0</v>
      </c>
      <c r="S33" s="441"/>
    </row>
    <row r="34" spans="1:19" ht="14.4" thickBot="1">
      <c r="B34" s="229"/>
      <c r="C34" s="422"/>
      <c r="D34" s="422"/>
      <c r="E34" s="455"/>
      <c r="F34" s="455"/>
      <c r="G34" s="455"/>
      <c r="H34" s="455"/>
      <c r="I34" s="455"/>
      <c r="J34" s="338"/>
      <c r="K34" s="311"/>
      <c r="L34" s="433"/>
      <c r="M34" s="434"/>
      <c r="N34" s="229"/>
      <c r="O34" s="435"/>
      <c r="P34" s="436"/>
      <c r="Q34" s="437"/>
      <c r="R34" s="438"/>
      <c r="S34" s="441"/>
    </row>
    <row r="35" spans="1:19" ht="13.95" customHeight="1">
      <c r="B35" s="473" t="s">
        <v>68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5"/>
      <c r="S35" s="441"/>
    </row>
    <row r="36" spans="1:19" ht="27" customHeight="1">
      <c r="B36" s="476" t="s">
        <v>69</v>
      </c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8"/>
      <c r="S36" s="441"/>
    </row>
    <row r="37" spans="1:19">
      <c r="A37" s="412"/>
      <c r="B37" s="479"/>
      <c r="C37" s="480"/>
      <c r="D37" s="411" t="s">
        <v>70</v>
      </c>
      <c r="E37" s="409" t="s">
        <v>70</v>
      </c>
      <c r="F37" s="409" t="s">
        <v>70</v>
      </c>
      <c r="G37" s="409" t="s">
        <v>70</v>
      </c>
      <c r="H37" s="409" t="s">
        <v>70</v>
      </c>
      <c r="I37" s="409" t="s">
        <v>70</v>
      </c>
      <c r="J37" s="409" t="s">
        <v>70</v>
      </c>
      <c r="K37" s="409" t="s">
        <v>70</v>
      </c>
      <c r="L37" s="409" t="s">
        <v>70</v>
      </c>
      <c r="M37" s="409" t="s">
        <v>70</v>
      </c>
      <c r="N37" s="409" t="s">
        <v>70</v>
      </c>
      <c r="O37" s="409" t="s">
        <v>70</v>
      </c>
      <c r="P37" s="409" t="s">
        <v>70</v>
      </c>
      <c r="Q37" s="409" t="s">
        <v>70</v>
      </c>
      <c r="R37" s="410" t="s">
        <v>50</v>
      </c>
      <c r="S37" s="441"/>
    </row>
    <row r="38" spans="1:19">
      <c r="A38" s="412"/>
      <c r="B38" s="469" t="s">
        <v>71</v>
      </c>
      <c r="C38" s="470"/>
      <c r="D38" s="382"/>
      <c r="E38" s="383"/>
      <c r="F38" s="383"/>
      <c r="G38" s="383"/>
      <c r="H38" s="383"/>
      <c r="I38" s="383"/>
      <c r="J38" s="384"/>
      <c r="K38" s="385"/>
      <c r="L38" s="386"/>
      <c r="M38" s="387"/>
      <c r="N38" s="377"/>
      <c r="O38" s="377"/>
      <c r="P38" s="377"/>
      <c r="Q38" s="388"/>
      <c r="R38" s="341">
        <f>COUNT($D$38:$Q$38)</f>
        <v>0</v>
      </c>
      <c r="S38" s="441"/>
    </row>
    <row r="39" spans="1:19">
      <c r="A39" s="412"/>
      <c r="B39" s="469" t="s">
        <v>72</v>
      </c>
      <c r="C39" s="470"/>
      <c r="D39" s="377"/>
      <c r="E39" s="377"/>
      <c r="F39" s="377"/>
      <c r="G39" s="377"/>
      <c r="H39" s="377"/>
      <c r="I39" s="377"/>
      <c r="J39" s="384"/>
      <c r="K39" s="384"/>
      <c r="L39" s="386"/>
      <c r="M39" s="387"/>
      <c r="N39" s="377"/>
      <c r="O39" s="377"/>
      <c r="P39" s="377"/>
      <c r="Q39" s="388"/>
      <c r="R39" s="341">
        <f>COUNT($D$39:$Q$39)</f>
        <v>0</v>
      </c>
      <c r="S39" s="441"/>
    </row>
    <row r="40" spans="1:19">
      <c r="A40" s="412"/>
      <c r="B40" s="469" t="s">
        <v>73</v>
      </c>
      <c r="C40" s="470"/>
      <c r="D40" s="377"/>
      <c r="E40" s="377"/>
      <c r="F40" s="377"/>
      <c r="G40" s="377"/>
      <c r="H40" s="377"/>
      <c r="I40" s="377"/>
      <c r="J40" s="384"/>
      <c r="K40" s="385"/>
      <c r="L40" s="386"/>
      <c r="M40" s="387"/>
      <c r="N40" s="377"/>
      <c r="O40" s="377"/>
      <c r="P40" s="377"/>
      <c r="Q40" s="388"/>
      <c r="R40" s="341">
        <f>COUNT($D$40:$Q$40)</f>
        <v>0</v>
      </c>
      <c r="S40" s="441"/>
    </row>
    <row r="41" spans="1:19" ht="14.4" thickBot="1">
      <c r="A41" s="412"/>
      <c r="B41" s="471" t="s">
        <v>33</v>
      </c>
      <c r="C41" s="472"/>
      <c r="D41" s="389"/>
      <c r="E41" s="389"/>
      <c r="F41" s="389"/>
      <c r="G41" s="389"/>
      <c r="H41" s="389"/>
      <c r="I41" s="389"/>
      <c r="J41" s="390"/>
      <c r="K41" s="390"/>
      <c r="L41" s="391"/>
      <c r="M41" s="392"/>
      <c r="N41" s="389"/>
      <c r="O41" s="389"/>
      <c r="P41" s="389"/>
      <c r="Q41" s="393"/>
      <c r="R41" s="342">
        <f>COUNT($D$41:$Q$41)</f>
        <v>0</v>
      </c>
      <c r="S41" s="441"/>
    </row>
    <row r="42" spans="1:19">
      <c r="B42" s="421"/>
      <c r="C42" s="231"/>
      <c r="D42" s="422"/>
      <c r="E42" s="422"/>
      <c r="F42" s="422"/>
      <c r="G42" s="422"/>
      <c r="H42" s="422"/>
      <c r="I42" s="424"/>
      <c r="J42" s="394"/>
      <c r="K42" s="394"/>
      <c r="L42" s="423"/>
      <c r="M42" s="394"/>
      <c r="N42" s="424"/>
      <c r="O42" s="424"/>
      <c r="P42" s="424"/>
      <c r="Q42" s="425"/>
      <c r="R42" s="425"/>
      <c r="S42" s="441"/>
    </row>
    <row r="43" spans="1:19" ht="13.95" customHeight="1">
      <c r="B43" s="453" t="s">
        <v>74</v>
      </c>
      <c r="C43" s="453"/>
      <c r="D43" s="453"/>
      <c r="E43" s="453"/>
      <c r="F43" s="453"/>
      <c r="G43" s="453"/>
      <c r="H43" s="453"/>
      <c r="I43" s="424"/>
      <c r="J43" s="394"/>
      <c r="K43" s="394"/>
      <c r="L43" s="423"/>
      <c r="M43" s="394"/>
      <c r="N43" s="424"/>
      <c r="O43" s="424"/>
      <c r="P43" s="402"/>
      <c r="Q43" s="424"/>
      <c r="R43" s="425"/>
      <c r="S43" s="441"/>
    </row>
    <row r="44" spans="1:19">
      <c r="B44" s="453"/>
      <c r="C44" s="453"/>
      <c r="D44" s="453"/>
      <c r="E44" s="453"/>
      <c r="F44" s="453"/>
      <c r="G44" s="453"/>
      <c r="H44" s="453"/>
      <c r="I44" s="432"/>
      <c r="J44" s="395"/>
      <c r="K44" s="396"/>
      <c r="L44" s="426"/>
      <c r="M44" s="427"/>
      <c r="N44" s="428"/>
      <c r="O44" s="429"/>
      <c r="P44" s="430"/>
      <c r="Q44" s="431"/>
      <c r="R44" s="431"/>
      <c r="S44" s="441"/>
    </row>
    <row r="45" spans="1:19">
      <c r="B45" s="453"/>
      <c r="C45" s="453"/>
      <c r="D45" s="453"/>
      <c r="E45" s="453"/>
      <c r="F45" s="453"/>
      <c r="G45" s="453"/>
      <c r="H45" s="453"/>
      <c r="I45" s="226"/>
      <c r="J45" s="457" t="s">
        <v>46</v>
      </c>
      <c r="K45" s="457"/>
      <c r="L45" s="457"/>
      <c r="M45" s="226"/>
      <c r="N45" s="457" t="s">
        <v>75</v>
      </c>
      <c r="O45" s="457"/>
      <c r="P45" s="457"/>
      <c r="Q45" s="457"/>
      <c r="R45" s="457"/>
      <c r="S45" s="440"/>
    </row>
    <row r="46" spans="1:19">
      <c r="M46" s="334"/>
      <c r="N46" s="334"/>
      <c r="O46" s="334"/>
      <c r="P46" s="334"/>
      <c r="R46" s="460"/>
      <c r="S46" s="460"/>
    </row>
    <row r="47" spans="1:19" ht="15" customHeight="1">
      <c r="B47" s="334"/>
      <c r="D47" s="156"/>
      <c r="E47" s="156"/>
      <c r="F47" s="156"/>
      <c r="G47" s="156"/>
      <c r="H47" s="156"/>
      <c r="I47" s="334"/>
      <c r="J47" s="156"/>
      <c r="K47" s="156"/>
      <c r="L47" s="156"/>
      <c r="M47" s="334"/>
      <c r="N47" s="334"/>
      <c r="O47" s="334"/>
      <c r="P47" s="334"/>
    </row>
    <row r="48" spans="1:19" ht="14.25" hidden="1" customHeight="1"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34"/>
      <c r="O48" s="334"/>
      <c r="P48" s="334"/>
      <c r="Q48" s="334"/>
      <c r="R48" s="334"/>
      <c r="S48" s="224"/>
    </row>
    <row r="49" spans="2:19" ht="14.25" hidden="1" customHeight="1"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5"/>
      <c r="M49" s="334"/>
      <c r="N49" s="334"/>
      <c r="O49" s="334"/>
      <c r="P49" s="334"/>
      <c r="Q49" s="334"/>
      <c r="R49" s="334"/>
      <c r="S49" s="224"/>
    </row>
    <row r="50" spans="2:19" ht="14.25" hidden="1" customHeight="1"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5"/>
      <c r="M50" s="334"/>
      <c r="N50" s="334"/>
      <c r="O50" s="334"/>
      <c r="P50" s="334"/>
      <c r="Q50" s="334"/>
      <c r="R50" s="334"/>
      <c r="S50" s="224"/>
    </row>
    <row r="51" spans="2:19" ht="14.25" hidden="1" customHeight="1"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5"/>
      <c r="M51" s="334"/>
      <c r="N51" s="334"/>
      <c r="O51" s="334"/>
      <c r="P51" s="334"/>
      <c r="Q51" s="334"/>
      <c r="R51" s="334"/>
      <c r="S51" s="224"/>
    </row>
    <row r="52" spans="2:19" ht="14.25" hidden="1" customHeight="1"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5"/>
      <c r="M52" s="334"/>
      <c r="N52" s="334"/>
      <c r="O52" s="334"/>
      <c r="P52" s="334"/>
      <c r="Q52" s="334"/>
      <c r="R52" s="334"/>
      <c r="S52" s="224"/>
    </row>
    <row r="53" spans="2:19" ht="14.25" hidden="1" customHeight="1"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5"/>
      <c r="M53" s="334"/>
      <c r="N53" s="334"/>
      <c r="O53" s="334"/>
      <c r="P53" s="334"/>
      <c r="Q53" s="334"/>
      <c r="R53" s="334"/>
      <c r="S53" s="224"/>
    </row>
    <row r="54" spans="2:19" ht="25.5" hidden="1" customHeight="1"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5"/>
      <c r="M54" s="334"/>
      <c r="N54" s="334"/>
      <c r="O54" s="334"/>
      <c r="P54" s="334"/>
      <c r="Q54" s="334"/>
      <c r="R54" s="334"/>
      <c r="S54" s="224"/>
    </row>
    <row r="55" spans="2:19" ht="14.25" hidden="1" customHeight="1"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5"/>
      <c r="M55" s="334"/>
      <c r="N55" s="334"/>
      <c r="O55" s="334"/>
      <c r="P55" s="334"/>
      <c r="Q55" s="334"/>
      <c r="R55" s="334"/>
      <c r="S55" s="224"/>
    </row>
    <row r="56" spans="2:19" ht="14.25" hidden="1" customHeight="1"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5"/>
      <c r="M56" s="334"/>
      <c r="N56" s="334"/>
      <c r="O56" s="334"/>
      <c r="P56" s="334"/>
      <c r="Q56" s="334"/>
      <c r="R56" s="334"/>
      <c r="S56" s="224"/>
    </row>
    <row r="57" spans="2:19" ht="14.25" hidden="1" customHeight="1"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5"/>
      <c r="M57" s="334"/>
      <c r="N57" s="334"/>
      <c r="O57" s="334"/>
      <c r="P57" s="334"/>
      <c r="Q57" s="334"/>
      <c r="R57" s="334"/>
      <c r="S57" s="224"/>
    </row>
    <row r="58" spans="2:19" ht="14.25" hidden="1" customHeight="1"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5"/>
      <c r="M58" s="334"/>
      <c r="N58" s="334"/>
      <c r="O58" s="334"/>
      <c r="P58" s="334"/>
      <c r="Q58" s="334"/>
      <c r="R58" s="334"/>
      <c r="S58" s="224"/>
    </row>
    <row r="59" spans="2:19" ht="14.25" hidden="1" customHeight="1"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5"/>
      <c r="M59" s="334"/>
      <c r="N59" s="334"/>
      <c r="O59" s="334"/>
      <c r="P59" s="334"/>
      <c r="Q59" s="334"/>
      <c r="R59" s="334"/>
      <c r="S59" s="224"/>
    </row>
    <row r="60" spans="2:19" ht="14.25" hidden="1" customHeight="1"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5"/>
      <c r="M60" s="334"/>
      <c r="N60" s="334"/>
      <c r="O60" s="334"/>
      <c r="P60" s="334"/>
      <c r="Q60" s="334"/>
      <c r="R60" s="334"/>
      <c r="S60" s="224"/>
    </row>
    <row r="61" spans="2:19" ht="14.25" hidden="1" customHeight="1"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5"/>
      <c r="M61" s="334"/>
      <c r="N61" s="334"/>
      <c r="O61" s="334"/>
      <c r="P61" s="334"/>
      <c r="Q61" s="334"/>
      <c r="R61" s="334"/>
      <c r="S61" s="224"/>
    </row>
    <row r="62" spans="2:19" ht="14.25" hidden="1" customHeight="1"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5"/>
      <c r="M62" s="334"/>
      <c r="N62" s="334"/>
      <c r="O62" s="334"/>
      <c r="P62" s="334"/>
      <c r="Q62" s="334"/>
      <c r="R62" s="334"/>
      <c r="S62" s="224"/>
    </row>
    <row r="63" spans="2:19" ht="14.25" hidden="1" customHeight="1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5"/>
      <c r="M63" s="334"/>
      <c r="N63" s="334"/>
      <c r="O63" s="334"/>
      <c r="P63" s="334"/>
      <c r="Q63" s="334"/>
      <c r="R63" s="334"/>
      <c r="S63" s="224"/>
    </row>
    <row r="64" spans="2:19" ht="14.25" hidden="1" customHeight="1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5"/>
      <c r="M64" s="334"/>
      <c r="N64" s="334"/>
      <c r="O64" s="334"/>
      <c r="P64" s="334"/>
      <c r="Q64" s="334"/>
      <c r="R64" s="334"/>
      <c r="S64" s="224"/>
    </row>
    <row r="65" spans="2:19" ht="14.25" hidden="1" customHeight="1"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5"/>
      <c r="M65" s="334"/>
      <c r="N65" s="334"/>
      <c r="O65" s="334"/>
      <c r="P65" s="334"/>
      <c r="Q65" s="334"/>
      <c r="R65" s="334"/>
      <c r="S65" s="224"/>
    </row>
    <row r="66" spans="2:19" ht="14.25" hidden="1" customHeight="1"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5"/>
      <c r="M66" s="334"/>
      <c r="N66" s="334"/>
      <c r="O66" s="334"/>
      <c r="P66" s="334"/>
      <c r="Q66" s="334"/>
      <c r="R66" s="334"/>
      <c r="S66" s="224"/>
    </row>
    <row r="67" spans="2:19" ht="14.25" hidden="1" customHeight="1"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5"/>
      <c r="M67" s="334"/>
      <c r="N67" s="334"/>
      <c r="O67" s="334"/>
      <c r="P67" s="334"/>
      <c r="Q67" s="334"/>
      <c r="R67" s="334"/>
      <c r="S67" s="224"/>
    </row>
    <row r="68" spans="2:19" ht="14.25" hidden="1" customHeight="1"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5"/>
      <c r="M68" s="334"/>
      <c r="N68" s="334"/>
      <c r="O68" s="334"/>
      <c r="P68" s="334"/>
      <c r="Q68" s="334"/>
      <c r="R68" s="334"/>
      <c r="S68" s="224"/>
    </row>
    <row r="69" spans="2:19" ht="14.25" hidden="1" customHeight="1"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  <c r="N69" s="334"/>
      <c r="O69" s="334"/>
      <c r="P69" s="334"/>
      <c r="Q69" s="334"/>
      <c r="R69" s="334"/>
      <c r="S69" s="224"/>
    </row>
    <row r="70" spans="2:19" ht="14.25" hidden="1" customHeight="1"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N70" s="334"/>
      <c r="O70" s="334"/>
      <c r="P70" s="334"/>
      <c r="Q70" s="334"/>
      <c r="R70" s="334"/>
      <c r="S70" s="224"/>
    </row>
    <row r="71" spans="2:19" ht="14.25" hidden="1" customHeight="1"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5"/>
      <c r="M71" s="334"/>
      <c r="N71" s="334"/>
      <c r="O71" s="334"/>
      <c r="P71" s="334"/>
      <c r="Q71" s="334"/>
      <c r="R71" s="334"/>
      <c r="S71" s="224"/>
    </row>
    <row r="75" spans="2:19" ht="14.25" hidden="1" customHeight="1">
      <c r="B75" s="232"/>
      <c r="L75" s="331"/>
      <c r="N75" s="312"/>
      <c r="O75" s="312"/>
      <c r="P75" s="312"/>
    </row>
    <row r="76" spans="2:19" ht="14.25" hidden="1" customHeight="1">
      <c r="L76" s="331"/>
      <c r="N76" s="312"/>
      <c r="O76" s="312"/>
      <c r="P76" s="312"/>
    </row>
    <row r="77" spans="2:19" ht="14.25" hidden="1" customHeight="1">
      <c r="B77" s="461"/>
      <c r="C77" s="461"/>
      <c r="D77" s="461"/>
      <c r="E77" s="464"/>
      <c r="F77" s="464"/>
      <c r="G77" s="464"/>
      <c r="H77" s="464"/>
      <c r="I77" s="464"/>
      <c r="J77" s="464"/>
      <c r="K77" s="464"/>
      <c r="L77" s="463"/>
      <c r="M77" s="463"/>
      <c r="N77" s="336"/>
      <c r="O77" s="463"/>
      <c r="P77" s="463"/>
    </row>
    <row r="78" spans="2:19" ht="14.25" hidden="1" customHeight="1">
      <c r="B78" s="222"/>
      <c r="E78" s="464"/>
      <c r="F78" s="464"/>
      <c r="G78" s="464"/>
      <c r="H78" s="464"/>
      <c r="I78" s="464"/>
      <c r="J78" s="464"/>
      <c r="K78" s="464"/>
      <c r="L78" s="463"/>
      <c r="M78" s="463"/>
      <c r="N78" s="336"/>
      <c r="O78" s="463"/>
      <c r="P78" s="463"/>
    </row>
    <row r="79" spans="2:19" ht="14.25" hidden="1" customHeight="1">
      <c r="B79" s="462"/>
      <c r="C79" s="462"/>
      <c r="D79" s="462"/>
      <c r="E79" s="459"/>
      <c r="F79" s="459"/>
      <c r="G79" s="459"/>
      <c r="H79" s="459"/>
      <c r="I79" s="459"/>
      <c r="J79" s="459"/>
      <c r="K79" s="459"/>
      <c r="L79" s="458"/>
      <c r="M79" s="458"/>
      <c r="N79" s="456"/>
      <c r="O79" s="456"/>
      <c r="P79" s="456"/>
    </row>
    <row r="80" spans="2:19" ht="14.25" hidden="1" customHeight="1">
      <c r="B80" s="462"/>
      <c r="C80" s="462"/>
      <c r="D80" s="462"/>
      <c r="E80" s="459"/>
      <c r="F80" s="459"/>
      <c r="G80" s="459"/>
      <c r="H80" s="459"/>
      <c r="I80" s="459"/>
      <c r="J80" s="459"/>
      <c r="K80" s="459"/>
      <c r="L80" s="458"/>
      <c r="M80" s="458"/>
      <c r="N80" s="456"/>
      <c r="O80" s="456"/>
      <c r="P80" s="456"/>
    </row>
    <row r="81" spans="2:16" ht="14.25" hidden="1" customHeight="1">
      <c r="B81" s="462"/>
      <c r="C81" s="462"/>
      <c r="D81" s="462"/>
      <c r="E81" s="459"/>
      <c r="F81" s="459"/>
      <c r="G81" s="459"/>
      <c r="H81" s="459"/>
      <c r="I81" s="459"/>
      <c r="J81" s="459"/>
      <c r="K81" s="459"/>
      <c r="L81" s="458"/>
      <c r="M81" s="458"/>
      <c r="N81" s="456"/>
      <c r="O81" s="456"/>
      <c r="P81" s="456"/>
    </row>
    <row r="82" spans="2:16" ht="14.25" hidden="1" customHeight="1">
      <c r="B82" s="462"/>
      <c r="C82" s="462"/>
      <c r="D82" s="462"/>
      <c r="E82" s="459"/>
      <c r="F82" s="459"/>
      <c r="G82" s="459"/>
      <c r="H82" s="459"/>
      <c r="I82" s="459"/>
      <c r="J82" s="459"/>
      <c r="K82" s="459"/>
      <c r="L82" s="458"/>
      <c r="M82" s="458"/>
      <c r="N82" s="456"/>
      <c r="O82" s="456"/>
      <c r="P82" s="456"/>
    </row>
    <row r="83" spans="2:16" ht="14.25" hidden="1" customHeight="1">
      <c r="B83" s="462"/>
      <c r="C83" s="462"/>
      <c r="D83" s="462"/>
      <c r="E83" s="459"/>
      <c r="F83" s="459"/>
      <c r="G83" s="459"/>
      <c r="H83" s="459"/>
      <c r="I83" s="459"/>
      <c r="J83" s="459"/>
      <c r="K83" s="459"/>
      <c r="L83" s="458"/>
      <c r="M83" s="458"/>
      <c r="N83" s="456"/>
      <c r="O83" s="456"/>
      <c r="P83" s="456"/>
    </row>
    <row r="84" spans="2:16" ht="14.25" hidden="1" customHeight="1">
      <c r="B84" s="462"/>
      <c r="C84" s="462"/>
      <c r="D84" s="462"/>
      <c r="E84" s="459"/>
      <c r="F84" s="459"/>
      <c r="G84" s="459"/>
      <c r="H84" s="459"/>
      <c r="I84" s="459"/>
      <c r="J84" s="459"/>
      <c r="K84" s="459"/>
      <c r="L84" s="458"/>
      <c r="M84" s="458"/>
      <c r="N84" s="456"/>
      <c r="O84" s="456"/>
      <c r="P84" s="456"/>
    </row>
    <row r="85" spans="2:16" ht="14.25" hidden="1" customHeight="1">
      <c r="B85" s="462"/>
      <c r="C85" s="462"/>
      <c r="D85" s="462"/>
      <c r="E85" s="459"/>
      <c r="F85" s="459"/>
      <c r="G85" s="459"/>
      <c r="H85" s="459"/>
      <c r="I85" s="459"/>
      <c r="J85" s="459"/>
      <c r="K85" s="459"/>
      <c r="L85" s="458"/>
      <c r="M85" s="458"/>
      <c r="N85" s="456"/>
      <c r="O85" s="456"/>
      <c r="P85" s="456"/>
    </row>
    <row r="86" spans="2:16" ht="14.25" hidden="1" customHeight="1">
      <c r="B86" s="462"/>
      <c r="C86" s="462"/>
      <c r="D86" s="462"/>
      <c r="E86" s="459"/>
      <c r="F86" s="459"/>
      <c r="G86" s="459"/>
      <c r="H86" s="459"/>
      <c r="I86" s="459"/>
      <c r="J86" s="459"/>
      <c r="K86" s="459"/>
      <c r="L86" s="458"/>
      <c r="M86" s="458"/>
      <c r="N86" s="456"/>
      <c r="O86" s="456"/>
      <c r="P86" s="456"/>
    </row>
    <row r="87" spans="2:16" ht="14.25" hidden="1" customHeight="1">
      <c r="B87" s="462"/>
      <c r="C87" s="462"/>
      <c r="D87" s="462"/>
      <c r="E87" s="459"/>
      <c r="F87" s="459"/>
      <c r="G87" s="459"/>
      <c r="H87" s="459"/>
      <c r="I87" s="459"/>
      <c r="J87" s="459"/>
      <c r="K87" s="459"/>
      <c r="L87" s="458"/>
      <c r="M87" s="458"/>
      <c r="N87" s="456"/>
      <c r="O87" s="456"/>
      <c r="P87" s="456"/>
    </row>
    <row r="88" spans="2:16" ht="14.25" hidden="1" customHeight="1">
      <c r="B88" s="462"/>
      <c r="C88" s="462"/>
      <c r="D88" s="462"/>
      <c r="E88" s="459"/>
      <c r="F88" s="459"/>
      <c r="G88" s="459"/>
      <c r="H88" s="459"/>
      <c r="I88" s="459"/>
      <c r="J88" s="459"/>
      <c r="K88" s="459"/>
      <c r="L88" s="458"/>
      <c r="M88" s="458"/>
      <c r="N88" s="456"/>
      <c r="O88" s="456"/>
      <c r="P88" s="456"/>
    </row>
    <row r="89" spans="2:16" ht="14.25" hidden="1" customHeight="1">
      <c r="B89" s="462"/>
      <c r="C89" s="462"/>
      <c r="D89" s="462"/>
      <c r="E89" s="459"/>
      <c r="F89" s="459"/>
      <c r="G89" s="459"/>
      <c r="H89" s="459"/>
      <c r="I89" s="459"/>
      <c r="J89" s="459"/>
      <c r="K89" s="459"/>
      <c r="L89" s="458"/>
      <c r="M89" s="458"/>
      <c r="N89" s="456"/>
      <c r="O89" s="456"/>
      <c r="P89" s="456"/>
    </row>
    <row r="90" spans="2:16" ht="14.25" hidden="1" customHeight="1">
      <c r="B90" s="462"/>
      <c r="C90" s="462"/>
      <c r="D90" s="462"/>
      <c r="E90" s="459"/>
      <c r="F90" s="459"/>
      <c r="G90" s="459"/>
      <c r="H90" s="459"/>
      <c r="I90" s="459"/>
      <c r="J90" s="459"/>
      <c r="K90" s="459"/>
      <c r="L90" s="458"/>
      <c r="M90" s="458"/>
      <c r="N90" s="456"/>
      <c r="O90" s="456"/>
      <c r="P90" s="456"/>
    </row>
    <row r="91" spans="2:16" ht="14.25" hidden="1" customHeight="1">
      <c r="B91" s="462"/>
      <c r="C91" s="462"/>
      <c r="D91" s="462"/>
      <c r="E91" s="459"/>
      <c r="F91" s="459"/>
      <c r="G91" s="459"/>
      <c r="H91" s="459"/>
      <c r="I91" s="459"/>
      <c r="J91" s="459"/>
      <c r="K91" s="459"/>
      <c r="L91" s="458"/>
      <c r="M91" s="458"/>
      <c r="N91" s="456"/>
      <c r="O91" s="456"/>
      <c r="P91" s="456"/>
    </row>
    <row r="92" spans="2:16" ht="14.25" hidden="1" customHeight="1">
      <c r="B92" s="462"/>
      <c r="C92" s="462"/>
      <c r="D92" s="462"/>
      <c r="E92" s="459"/>
      <c r="F92" s="459"/>
      <c r="G92" s="459"/>
      <c r="H92" s="459"/>
      <c r="I92" s="459"/>
      <c r="J92" s="459"/>
      <c r="K92" s="459"/>
      <c r="L92" s="458"/>
      <c r="M92" s="458"/>
      <c r="N92" s="456"/>
      <c r="O92" s="456"/>
      <c r="P92" s="456"/>
    </row>
    <row r="93" spans="2:16" ht="14.25" hidden="1" customHeight="1">
      <c r="B93" s="462"/>
      <c r="C93" s="462"/>
      <c r="D93" s="462"/>
      <c r="E93" s="459"/>
      <c r="F93" s="459"/>
      <c r="G93" s="459"/>
      <c r="H93" s="459"/>
      <c r="I93" s="459"/>
      <c r="J93" s="459"/>
      <c r="K93" s="459"/>
      <c r="L93" s="458"/>
      <c r="M93" s="458"/>
      <c r="N93" s="456"/>
      <c r="O93" s="456"/>
      <c r="P93" s="456"/>
    </row>
    <row r="94" spans="2:16" ht="14.25" hidden="1" customHeight="1">
      <c r="B94" s="462"/>
      <c r="C94" s="462"/>
      <c r="D94" s="462"/>
      <c r="E94" s="459"/>
      <c r="F94" s="459"/>
      <c r="G94" s="459"/>
      <c r="H94" s="459"/>
      <c r="I94" s="459"/>
      <c r="J94" s="459"/>
      <c r="K94" s="459"/>
      <c r="L94" s="458"/>
      <c r="M94" s="458"/>
      <c r="N94" s="456"/>
      <c r="O94" s="456"/>
      <c r="P94" s="456"/>
    </row>
    <row r="95" spans="2:16" ht="14.25" hidden="1" customHeight="1">
      <c r="B95" s="462"/>
      <c r="C95" s="462"/>
      <c r="D95" s="462"/>
      <c r="E95" s="459"/>
      <c r="F95" s="459"/>
      <c r="G95" s="459"/>
      <c r="H95" s="459"/>
      <c r="I95" s="459"/>
      <c r="J95" s="459"/>
      <c r="K95" s="459"/>
      <c r="L95" s="458"/>
      <c r="M95" s="458"/>
      <c r="N95" s="456"/>
      <c r="O95" s="456"/>
      <c r="P95" s="456"/>
    </row>
    <row r="96" spans="2:16" ht="14.25" hidden="1" customHeight="1">
      <c r="B96" s="462"/>
      <c r="C96" s="462"/>
      <c r="D96" s="462"/>
      <c r="E96" s="459"/>
      <c r="F96" s="459"/>
      <c r="G96" s="459"/>
      <c r="H96" s="459"/>
      <c r="I96" s="459"/>
      <c r="J96" s="459"/>
      <c r="K96" s="459"/>
      <c r="L96" s="458"/>
      <c r="M96" s="458"/>
      <c r="N96" s="456"/>
      <c r="O96" s="456"/>
      <c r="P96" s="456"/>
    </row>
    <row r="97" spans="2:16" ht="14.25" hidden="1" customHeight="1">
      <c r="B97" s="462"/>
      <c r="C97" s="462"/>
      <c r="D97" s="462"/>
      <c r="E97" s="459"/>
      <c r="F97" s="459"/>
      <c r="G97" s="459"/>
      <c r="H97" s="459"/>
      <c r="I97" s="459"/>
      <c r="J97" s="459"/>
      <c r="K97" s="459"/>
      <c r="L97" s="458"/>
      <c r="M97" s="458"/>
      <c r="N97" s="456"/>
      <c r="O97" s="456"/>
      <c r="P97" s="456"/>
    </row>
    <row r="98" spans="2:16" ht="14.25" hidden="1" customHeight="1">
      <c r="B98" s="462"/>
      <c r="C98" s="462"/>
      <c r="D98" s="462"/>
      <c r="E98" s="459"/>
      <c r="F98" s="459"/>
      <c r="G98" s="459"/>
      <c r="H98" s="459"/>
      <c r="I98" s="459"/>
      <c r="J98" s="459"/>
      <c r="K98" s="459"/>
      <c r="L98" s="458"/>
      <c r="M98" s="458"/>
      <c r="N98" s="456"/>
      <c r="O98" s="456"/>
      <c r="P98" s="456"/>
    </row>
    <row r="99" spans="2:16" ht="14.25" hidden="1" customHeight="1">
      <c r="L99" s="331"/>
    </row>
    <row r="100" spans="2:16" ht="14.25" hidden="1" customHeight="1">
      <c r="L100" s="331"/>
    </row>
    <row r="101" spans="2:16" ht="14.25" hidden="1" customHeight="1">
      <c r="L101" s="331"/>
    </row>
  </sheetData>
  <sheetProtection sheet="1" selectLockedCells="1"/>
  <mergeCells count="168">
    <mergeCell ref="L2:N2"/>
    <mergeCell ref="L3:N3"/>
    <mergeCell ref="L4:N4"/>
    <mergeCell ref="L5:N5"/>
    <mergeCell ref="K1:N1"/>
    <mergeCell ref="H4:J4"/>
    <mergeCell ref="H3:J3"/>
    <mergeCell ref="H2:J2"/>
    <mergeCell ref="B38:C38"/>
    <mergeCell ref="H33:I33"/>
    <mergeCell ref="J8:J9"/>
    <mergeCell ref="E20:G20"/>
    <mergeCell ref="H20:I20"/>
    <mergeCell ref="E21:G21"/>
    <mergeCell ref="H21:I21"/>
    <mergeCell ref="E22:G22"/>
    <mergeCell ref="H8:I9"/>
    <mergeCell ref="H24:I24"/>
    <mergeCell ref="E25:G25"/>
    <mergeCell ref="B1:E1"/>
    <mergeCell ref="E13:G13"/>
    <mergeCell ref="H13:I13"/>
    <mergeCell ref="E10:G10"/>
    <mergeCell ref="H10:I10"/>
    <mergeCell ref="B39:C39"/>
    <mergeCell ref="B40:C40"/>
    <mergeCell ref="B41:C41"/>
    <mergeCell ref="B35:R35"/>
    <mergeCell ref="B36:R36"/>
    <mergeCell ref="B37:C37"/>
    <mergeCell ref="E14:G14"/>
    <mergeCell ref="H14:I14"/>
    <mergeCell ref="E27:G27"/>
    <mergeCell ref="H27:I27"/>
    <mergeCell ref="E28:G28"/>
    <mergeCell ref="H28:I28"/>
    <mergeCell ref="E29:G29"/>
    <mergeCell ref="H29:I29"/>
    <mergeCell ref="E30:G30"/>
    <mergeCell ref="H30:I30"/>
    <mergeCell ref="E31:G31"/>
    <mergeCell ref="H31:I31"/>
    <mergeCell ref="E32:G32"/>
    <mergeCell ref="H25:I25"/>
    <mergeCell ref="E26:G26"/>
    <mergeCell ref="H26:I26"/>
    <mergeCell ref="H32:I32"/>
    <mergeCell ref="E33:G33"/>
    <mergeCell ref="E11:G11"/>
    <mergeCell ref="H11:I11"/>
    <mergeCell ref="E12:G12"/>
    <mergeCell ref="H12:I12"/>
    <mergeCell ref="B2:E4"/>
    <mergeCell ref="F2:G2"/>
    <mergeCell ref="F3:G3"/>
    <mergeCell ref="F4:G4"/>
    <mergeCell ref="F1:J1"/>
    <mergeCell ref="E77:K78"/>
    <mergeCell ref="E79:K79"/>
    <mergeCell ref="E80:K80"/>
    <mergeCell ref="E81:K81"/>
    <mergeCell ref="E82:K82"/>
    <mergeCell ref="E83:K83"/>
    <mergeCell ref="E84:K84"/>
    <mergeCell ref="B97:D97"/>
    <mergeCell ref="B98:D98"/>
    <mergeCell ref="B90:D90"/>
    <mergeCell ref="B91:D91"/>
    <mergeCell ref="B92:D92"/>
    <mergeCell ref="B93:D93"/>
    <mergeCell ref="B94:D94"/>
    <mergeCell ref="B84:D84"/>
    <mergeCell ref="B85:D85"/>
    <mergeCell ref="B86:D86"/>
    <mergeCell ref="B87:D87"/>
    <mergeCell ref="B88:D88"/>
    <mergeCell ref="B95:D95"/>
    <mergeCell ref="B89:D89"/>
    <mergeCell ref="L96:M96"/>
    <mergeCell ref="N93:P93"/>
    <mergeCell ref="E95:K95"/>
    <mergeCell ref="E96:K96"/>
    <mergeCell ref="L92:M92"/>
    <mergeCell ref="B77:D77"/>
    <mergeCell ref="B79:D79"/>
    <mergeCell ref="B80:D80"/>
    <mergeCell ref="B81:D81"/>
    <mergeCell ref="B82:D82"/>
    <mergeCell ref="B83:D83"/>
    <mergeCell ref="E86:K86"/>
    <mergeCell ref="B96:D96"/>
    <mergeCell ref="L93:M93"/>
    <mergeCell ref="N94:P94"/>
    <mergeCell ref="E87:K87"/>
    <mergeCell ref="E88:K88"/>
    <mergeCell ref="E94:K94"/>
    <mergeCell ref="E91:K91"/>
    <mergeCell ref="E92:K92"/>
    <mergeCell ref="E93:K93"/>
    <mergeCell ref="E85:K85"/>
    <mergeCell ref="O77:P78"/>
    <mergeCell ref="L77:M78"/>
    <mergeCell ref="L87:M87"/>
    <mergeCell ref="L88:M88"/>
    <mergeCell ref="L89:M89"/>
    <mergeCell ref="L90:M90"/>
    <mergeCell ref="L91:M91"/>
    <mergeCell ref="E89:K89"/>
    <mergeCell ref="E90:K90"/>
    <mergeCell ref="L94:M94"/>
    <mergeCell ref="L95:M95"/>
    <mergeCell ref="N79:P79"/>
    <mergeCell ref="L79:M79"/>
    <mergeCell ref="L80:M80"/>
    <mergeCell ref="L81:M81"/>
    <mergeCell ref="L82:M82"/>
    <mergeCell ref="L83:M83"/>
    <mergeCell ref="L84:M84"/>
    <mergeCell ref="L85:M85"/>
    <mergeCell ref="L86:M86"/>
    <mergeCell ref="N95:P95"/>
    <mergeCell ref="N96:P96"/>
    <mergeCell ref="N97:P97"/>
    <mergeCell ref="N45:R45"/>
    <mergeCell ref="J45:L45"/>
    <mergeCell ref="N98:P98"/>
    <mergeCell ref="L97:M97"/>
    <mergeCell ref="L98:M98"/>
    <mergeCell ref="N80:P80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E97:K97"/>
    <mergeCell ref="R46:S46"/>
    <mergeCell ref="E98:K98"/>
    <mergeCell ref="L8:L9"/>
    <mergeCell ref="M8:M9"/>
    <mergeCell ref="K8:K9"/>
    <mergeCell ref="B43:H45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C8:C9"/>
    <mergeCell ref="B8:B9"/>
    <mergeCell ref="D8:D9"/>
    <mergeCell ref="E8:G9"/>
    <mergeCell ref="E34:G34"/>
    <mergeCell ref="H34:I34"/>
    <mergeCell ref="H22:I22"/>
    <mergeCell ref="E23:G23"/>
    <mergeCell ref="H23:I23"/>
    <mergeCell ref="E24:G24"/>
  </mergeCells>
  <phoneticPr fontId="58" type="noConversion"/>
  <conditionalFormatting sqref="K10:K33">
    <cfRule type="cellIs" dxfId="6" priority="1" operator="equal">
      <formula>"Quilometragem"</formula>
    </cfRule>
  </conditionalFormatting>
  <dataValidations xWindow="631" yWindow="450" count="15">
    <dataValidation allowBlank="1" showInputMessage="1" showErrorMessage="1" prompt="Por favor inserir o endereço do seu contrato completo contendo CEP." sqref="B1" xr:uid="{413F6DA9-ACA9-4957-A443-3EE0D1C84231}"/>
    <dataValidation allowBlank="1" showInputMessage="1" showErrorMessage="1" promptTitle="Taxa de câmbio" prompt="Utilizar o site para converter a taxa de câmbio, com base no respectivo mês da aquisição: https://ec.europa.eu/info/funding-tenders/how-eu-funding-works/information-contractors-and-beneficiaries/exchange-rate-inforeuro_en _x000a__x000a_" sqref="P8:P9" xr:uid="{CF606D84-17BD-4022-9051-CE827EB567D4}"/>
    <dataValidation type="list" allowBlank="1" showInputMessage="1" showErrorMessage="1" sqref="J34" xr:uid="{3B1F7709-9001-48FE-ACCC-EB9E580B1076}">
      <formula1>"Selecionar:,Global,Comprovante,"</formula1>
    </dataValidation>
    <dataValidation type="list" allowBlank="1" showInputMessage="1" showErrorMessage="1" prompt="Clique na seta ao lodo direito da célula para informar a moeda na qual a aquisição foi realizada. " sqref="M34" xr:uid="{FF1574AB-34BA-4F7F-92C7-436A047FBBF0}">
      <formula1>"Selecionar:,BRL,EUR,USD,COP,GBP,CHF,SEK,UGX,UYU,MXM,PEN,CLP,BEF,DKK,BOB,CAD"</formula1>
    </dataValidation>
    <dataValidation type="list" allowBlank="1" showInputMessage="1" showErrorMessage="1" prompt="Clique ao lado direito da célula para informar o tipo de gasto. " sqref="K34" xr:uid="{C5B3DA99-60EE-4E2C-A10B-BABB078B6F75}">
      <formula1>"Selecionar:, Passagem aérea,Transporte local,Hospedagem,Quilometragem,Outros gastos"</formula1>
    </dataValidation>
    <dataValidation allowBlank="1" showInputMessage="1" showErrorMessage="1" promptTitle="Valor em moeda estrangeira" prompt="Incluir o valor nesse campo o valor, caso a aquisição tenha ocorrido em moeda estrangeira. " sqref="N8:N9" xr:uid="{360949E0-C80C-42F9-8596-7EFCB3A55763}"/>
    <dataValidation type="list" allowBlank="1" showInputMessage="1" showErrorMessage="1" promptTitle="Clique seta esquerda célula" prompt="Clique na seta ao lado esquerdo da célula para escolher o tipo de conta. " sqref="L5:N5" xr:uid="{EF543BEA-F9EE-4B82-9DAD-48EF10B12BAF}">
      <formula1>"Selecionar, Corrente,Poupança"</formula1>
    </dataValidation>
    <dataValidation type="list" allowBlank="1" showInputMessage="1" showErrorMessage="1" error="Clique seta lado direito célula" promptTitle="Clique seta lado direto célula" prompt="Por favor, clique na seta ao lado direito da célula para escolher a moeda. " sqref="M10:M33" xr:uid="{F5FD0E1E-5953-4EC8-AC12-DA26EB244620}">
      <formula1>"Selecionar:,BRL,EUR,USD,COP,GBP,CHF,SEK,UGX,UYU,MXM,PEN,CLP,BEF,DKK,BOB,CAD"</formula1>
    </dataValidation>
    <dataValidation type="list" allowBlank="1" showInputMessage="1" showErrorMessage="1" error="Clique na seta ao lado direito da célula. " promptTitle="Clique seta lado direito célula" prompt="Por favor, clique na seta ao lado direito da célula para informar o tipo de gasto. " sqref="K10:K33" xr:uid="{BB01A04F-AE02-479B-BDE7-68D0970E036F}">
      <formula1>"Selecionar:, Passagem aérea,Transporte local,Hospedagem,Quilometragem,Outros gastos"</formula1>
    </dataValidation>
    <dataValidation type="list" allowBlank="1" showInputMessage="1" showErrorMessage="1" errorTitle="Clique seta lado direito célula" promptTitle="Clique seta lado direto célula" prompt="Por favor, clique na seta ao lado direito da célula para informar a modalidade do reembolso se é Global (sem comprovante) ou mediante apresentação de comprovante. " sqref="J10:J33" xr:uid="{30B5FF80-D4B8-4C0C-A54F-8AFE86C40768}">
      <formula1>"Selecionar:,Global,Comprovante,"</formula1>
    </dataValidation>
    <dataValidation errorStyle="information" allowBlank="1" showInputMessage="1" showErrorMessage="1" promptTitle="Descrição do gasto" prompt="Por favor, inserir nesse campo a descrição do gasto realizado. " sqref="E10:G33" xr:uid="{AC4EB81A-AF2D-4696-85FF-7B9EB7E53FF5}"/>
    <dataValidation allowBlank="1" showInputMessage="1" showErrorMessage="1" prompt="Por favor, inserir nesse campo a data de início do gasto. " sqref="C10:C33" xr:uid="{0A7AD336-910F-4454-A709-66930E9027C1}"/>
    <dataValidation allowBlank="1" showInputMessage="1" showErrorMessage="1" prompt="Por favor, inserir nesse campo a data de final do gasto, se for por exemplo aquisição de um item ou pagamento de um táxi/uber, não tem problema de coincidir com a mesma data informada na coluna anterior &quot;data de início&quot;." sqref="D10:D33" xr:uid="{E7CC476F-348F-4CD1-9862-14AB8DF04604}"/>
    <dataValidation allowBlank="1" showInputMessage="1" showErrorMessage="1" promptTitle="Comprovante" prompt="Informar os números dos comprovantes em ordem cronológica, com base na ocorrência da realização da viagem. " sqref="B8:B33" xr:uid="{009673F5-6180-44A8-93FA-0F0860913D31}"/>
    <dataValidation type="date" allowBlank="1" showInputMessage="1" showErrorMessage="1" sqref="D38:Q41" xr:uid="{734A74DE-C12F-4F05-A582-7C9C39F8567B}">
      <formula1>36161</formula1>
      <formula2>72686</formula2>
    </dataValidation>
  </dataValidations>
  <hyperlinks>
    <hyperlink ref="P9" r:id="rId1" tooltip="Clique para checar a taxa de conversão" xr:uid="{C4ACA24B-5889-4DB3-A74C-F049092B63E3}"/>
  </hyperlinks>
  <printOptions horizontalCentered="1"/>
  <pageMargins left="0.19685039370078741" right="0.19685039370078741" top="0.59055118110236227" bottom="0.39370078740157483" header="0.19685039370078741" footer="0.19685039370078741"/>
  <pageSetup paperSize="9" scale="74" orientation="landscape" r:id="rId2"/>
  <headerFooter>
    <oddHeader>&amp;R&amp;F-&amp;A</oddHeader>
    <oddFooter>&amp;CPágina &amp;P&amp;RPrestação de Contas de Viagens</oddFooter>
  </headerFooter>
  <colBreaks count="1" manualBreakCount="1">
    <brk id="18" max="5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8120D-8F66-4517-98FB-12BC31311263}">
  <sheetPr>
    <tabColor theme="4" tint="-0.249977111117893"/>
    <pageSetUpPr fitToPage="1"/>
  </sheetPr>
  <dimension ref="A1:AK59"/>
  <sheetViews>
    <sheetView view="pageBreakPreview" topLeftCell="A2" zoomScale="90" zoomScaleNormal="100" zoomScaleSheetLayoutView="90" zoomScalePageLayoutView="88" workbookViewId="0">
      <selection activeCell="B30" sqref="B30:E30"/>
    </sheetView>
  </sheetViews>
  <sheetFormatPr defaultColWidth="0" defaultRowHeight="11.4" zeroHeight="1"/>
  <cols>
    <col min="1" max="1" width="1" style="225" customWidth="1"/>
    <col min="2" max="2" width="4.6640625" style="225" customWidth="1"/>
    <col min="3" max="3" width="10.5546875" style="225" customWidth="1"/>
    <col min="4" max="4" width="12.88671875" style="225" customWidth="1"/>
    <col min="5" max="5" width="13.88671875" style="225" customWidth="1"/>
    <col min="6" max="6" width="10.5546875" style="225" customWidth="1"/>
    <col min="7" max="13" width="9.33203125" style="225" customWidth="1"/>
    <col min="14" max="14" width="12.44140625" style="227" customWidth="1"/>
    <col min="15" max="15" width="1.109375" style="225" customWidth="1"/>
    <col min="16" max="25" width="9.109375" style="225" hidden="1" customWidth="1"/>
    <col min="26" max="26" width="12.88671875" style="225" hidden="1" customWidth="1"/>
    <col min="27" max="27" width="12.6640625" style="225" hidden="1" customWidth="1"/>
    <col min="28" max="28" width="10.33203125" style="225" hidden="1" customWidth="1"/>
    <col min="29" max="29" width="9.109375" style="225" hidden="1" customWidth="1"/>
    <col min="30" max="30" width="12.6640625" style="225" hidden="1" customWidth="1"/>
    <col min="31" max="31" width="10.33203125" style="225" hidden="1" customWidth="1"/>
    <col min="32" max="32" width="9.109375" style="225" hidden="1" customWidth="1"/>
    <col min="33" max="33" width="10.33203125" style="225" hidden="1" customWidth="1"/>
    <col min="34" max="37" width="9.109375" style="225" hidden="1" customWidth="1"/>
    <col min="38" max="16384" width="9.33203125" style="225" hidden="1"/>
  </cols>
  <sheetData>
    <row r="1" spans="2:34" ht="56.25" customHeight="1">
      <c r="B1" s="350" t="s">
        <v>0</v>
      </c>
      <c r="C1" s="351"/>
      <c r="D1" s="351"/>
      <c r="E1" s="351"/>
      <c r="F1" s="351"/>
    </row>
    <row r="2" spans="2:34" s="156" customFormat="1" ht="20.25" customHeight="1">
      <c r="B2" s="575" t="s">
        <v>1</v>
      </c>
      <c r="C2" s="468"/>
      <c r="D2" s="468"/>
      <c r="E2" s="468"/>
      <c r="G2" s="236"/>
      <c r="H2" s="566" t="s">
        <v>2</v>
      </c>
      <c r="I2" s="566"/>
      <c r="J2" s="566"/>
      <c r="K2" s="236"/>
      <c r="L2" s="236"/>
      <c r="M2" s="236"/>
      <c r="N2" s="218"/>
      <c r="O2" s="219"/>
      <c r="V2" s="218"/>
      <c r="W2" s="218"/>
      <c r="X2" s="218"/>
      <c r="Y2" s="218"/>
      <c r="Z2" s="218"/>
      <c r="AA2" s="218"/>
      <c r="AB2" s="218"/>
      <c r="AD2" s="220"/>
      <c r="AE2" s="220"/>
      <c r="AF2" s="220"/>
      <c r="AG2" s="220"/>
      <c r="AH2" s="220"/>
    </row>
    <row r="3" spans="2:34" s="156" customFormat="1" ht="15" customHeight="1">
      <c r="B3" s="515">
        <f>'B104 Prestação de contas 1 de 2'!$B$2</f>
        <v>0</v>
      </c>
      <c r="C3" s="515"/>
      <c r="D3" s="515"/>
      <c r="E3" s="515"/>
      <c r="F3" s="576" t="s">
        <v>3</v>
      </c>
      <c r="G3" s="576"/>
      <c r="H3" s="576"/>
      <c r="I3" s="568">
        <f>'B104 Prestação de contas 1 de 2'!$H$2</f>
        <v>0</v>
      </c>
      <c r="J3" s="568"/>
      <c r="K3" s="568"/>
      <c r="L3" s="568"/>
      <c r="M3" s="568"/>
      <c r="N3" s="568"/>
      <c r="T3" s="221"/>
    </row>
    <row r="4" spans="2:34" s="156" customFormat="1" ht="13.95" customHeight="1">
      <c r="B4" s="515"/>
      <c r="C4" s="515"/>
      <c r="D4" s="515"/>
      <c r="E4" s="515"/>
      <c r="F4" s="577" t="s">
        <v>4</v>
      </c>
      <c r="G4" s="577"/>
      <c r="H4" s="577"/>
      <c r="I4" s="569">
        <f>'B104 Prestação de contas 1 de 2'!$H$3</f>
        <v>0</v>
      </c>
      <c r="J4" s="569"/>
      <c r="K4" s="569"/>
      <c r="L4" s="569"/>
      <c r="M4" s="569"/>
      <c r="N4" s="569"/>
      <c r="T4" s="221"/>
      <c r="AF4" s="319"/>
      <c r="AG4" s="319"/>
      <c r="AH4" s="319"/>
    </row>
    <row r="5" spans="2:34" s="156" customFormat="1" ht="15.75" customHeight="1">
      <c r="B5" s="515"/>
      <c r="C5" s="515"/>
      <c r="D5" s="515"/>
      <c r="E5" s="515"/>
      <c r="F5" s="576" t="s">
        <v>5</v>
      </c>
      <c r="G5" s="576"/>
      <c r="H5" s="576"/>
      <c r="I5" s="569">
        <f>'B104 Prestação de contas 1 de 2'!$H$4</f>
        <v>0</v>
      </c>
      <c r="J5" s="569"/>
      <c r="K5" s="569"/>
      <c r="L5" s="569"/>
      <c r="M5" s="569"/>
      <c r="N5" s="570"/>
      <c r="T5" s="221"/>
      <c r="AF5" s="319"/>
      <c r="AG5" s="319"/>
      <c r="AH5" s="319"/>
    </row>
    <row r="6" spans="2:34">
      <c r="B6" s="515"/>
      <c r="C6" s="515"/>
      <c r="D6" s="515"/>
      <c r="E6" s="515"/>
      <c r="F6" s="317"/>
      <c r="G6" s="317"/>
      <c r="H6" s="318"/>
      <c r="I6" s="318"/>
      <c r="J6" s="318"/>
      <c r="K6" s="318"/>
      <c r="M6" s="318"/>
      <c r="N6" s="225"/>
    </row>
    <row r="7" spans="2:34">
      <c r="B7" s="515"/>
      <c r="C7" s="515"/>
      <c r="D7" s="515"/>
      <c r="E7" s="515"/>
      <c r="F7" s="317"/>
      <c r="G7" s="317"/>
      <c r="H7" s="318"/>
      <c r="I7" s="318"/>
      <c r="J7" s="318"/>
      <c r="K7" s="318"/>
      <c r="M7" s="318"/>
      <c r="N7" s="225"/>
    </row>
    <row r="8" spans="2:34" ht="15.75" customHeight="1">
      <c r="H8" s="231"/>
      <c r="I8" s="231"/>
      <c r="J8" s="231"/>
      <c r="K8" s="231"/>
      <c r="L8" s="231"/>
      <c r="M8" s="231"/>
      <c r="N8" s="231"/>
    </row>
    <row r="9" spans="2:34" ht="17.25" customHeight="1">
      <c r="B9" s="578" t="s">
        <v>6</v>
      </c>
      <c r="C9" s="579"/>
      <c r="D9" s="579"/>
      <c r="E9" s="579"/>
      <c r="F9" s="354"/>
      <c r="G9" s="354"/>
      <c r="H9" s="366" t="s">
        <v>7</v>
      </c>
      <c r="I9" s="354"/>
      <c r="J9" s="354"/>
      <c r="K9" s="354"/>
      <c r="L9" s="354"/>
      <c r="M9" s="354"/>
      <c r="N9" s="358"/>
    </row>
    <row r="10" spans="2:34" ht="16.5" customHeight="1">
      <c r="B10" s="580"/>
      <c r="C10" s="581"/>
      <c r="D10" s="581"/>
      <c r="E10" s="581"/>
      <c r="H10" s="231" t="s">
        <v>8</v>
      </c>
      <c r="I10" s="568">
        <f>'B104 Prestação de contas 1 de 2'!$L$2</f>
        <v>0</v>
      </c>
      <c r="J10" s="568"/>
      <c r="K10" s="568"/>
      <c r="L10" s="568"/>
      <c r="M10" s="568"/>
      <c r="N10" s="571"/>
    </row>
    <row r="11" spans="2:34" ht="11.4" customHeight="1">
      <c r="B11" s="580"/>
      <c r="C11" s="581"/>
      <c r="D11" s="581"/>
      <c r="E11" s="581"/>
      <c r="H11" s="231" t="s">
        <v>9</v>
      </c>
      <c r="I11" s="572">
        <f>'B104 Prestação de contas 1 de 2'!$L$3</f>
        <v>0</v>
      </c>
      <c r="J11" s="569"/>
      <c r="K11" s="569"/>
      <c r="L11" s="569"/>
      <c r="M11" s="569"/>
      <c r="N11" s="573"/>
    </row>
    <row r="12" spans="2:34" ht="15.75" customHeight="1">
      <c r="B12" s="580"/>
      <c r="C12" s="581"/>
      <c r="D12" s="581"/>
      <c r="E12" s="581"/>
      <c r="H12" s="231" t="s">
        <v>10</v>
      </c>
      <c r="I12" s="572">
        <f>'B104 Prestação de contas 1 de 2'!$L$4</f>
        <v>0</v>
      </c>
      <c r="J12" s="572"/>
      <c r="K12" s="572"/>
      <c r="L12" s="572"/>
      <c r="M12" s="572"/>
      <c r="N12" s="574"/>
    </row>
    <row r="13" spans="2:34" ht="12" customHeight="1">
      <c r="B13" s="580"/>
      <c r="C13" s="581"/>
      <c r="D13" s="581"/>
      <c r="E13" s="581"/>
      <c r="F13" s="231"/>
      <c r="G13" s="467" t="s">
        <v>11</v>
      </c>
      <c r="H13" s="467"/>
      <c r="I13" s="569">
        <f>'B104 Prestação de contas 1 de 2'!$L$5</f>
        <v>0</v>
      </c>
      <c r="J13" s="569"/>
      <c r="K13" s="569"/>
      <c r="L13" s="569"/>
      <c r="M13" s="569"/>
      <c r="N13" s="573"/>
    </row>
    <row r="14" spans="2:34" ht="12.75" customHeight="1">
      <c r="B14" s="367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6"/>
    </row>
    <row r="15" spans="2:34" hidden="1">
      <c r="N15" s="225"/>
    </row>
    <row r="16" spans="2:34" ht="12" hidden="1">
      <c r="D16" s="232"/>
      <c r="N16" s="225"/>
    </row>
    <row r="17" spans="2:14" hidden="1">
      <c r="N17" s="225"/>
    </row>
    <row r="18" spans="2:14" hidden="1">
      <c r="N18" s="225"/>
    </row>
    <row r="19" spans="2:14" hidden="1">
      <c r="N19" s="225"/>
    </row>
    <row r="20" spans="2:14" ht="15.75" hidden="1" customHeight="1">
      <c r="N20" s="225"/>
    </row>
    <row r="21" spans="2:14" ht="12" hidden="1" customHeight="1">
      <c r="N21" s="225"/>
    </row>
    <row r="22" spans="2:14" ht="12" hidden="1" customHeight="1">
      <c r="N22" s="225"/>
    </row>
    <row r="23" spans="2:14" ht="5.25" hidden="1" customHeight="1">
      <c r="N23" s="225"/>
    </row>
    <row r="24" spans="2:14" ht="14.25" customHeight="1">
      <c r="B24" s="516" t="s">
        <v>12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</row>
    <row r="25" spans="2:14" ht="4.5" customHeight="1">
      <c r="B25" s="339"/>
      <c r="C25" s="339"/>
      <c r="D25" s="339"/>
      <c r="E25" s="339"/>
      <c r="F25" s="339"/>
      <c r="G25" s="339"/>
      <c r="H25" s="339"/>
      <c r="N25" s="225"/>
    </row>
    <row r="26" spans="2:14" ht="3" hidden="1" customHeight="1">
      <c r="B26" s="550"/>
      <c r="C26" s="551"/>
      <c r="D26" s="551"/>
      <c r="E26" s="551"/>
      <c r="F26" s="551"/>
      <c r="G26" s="551"/>
      <c r="I26" s="534"/>
      <c r="J26" s="534"/>
      <c r="K26" s="534"/>
      <c r="L26" s="534"/>
      <c r="N26" s="225"/>
    </row>
    <row r="27" spans="2:14" ht="15" customHeight="1">
      <c r="B27" s="567" t="s">
        <v>13</v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</row>
    <row r="28" spans="2:14" ht="19.5" customHeight="1">
      <c r="B28" s="368" t="s">
        <v>14</v>
      </c>
      <c r="C28" s="369"/>
      <c r="D28" s="370"/>
      <c r="E28" s="369"/>
      <c r="F28" s="369"/>
      <c r="G28" s="369"/>
      <c r="H28" s="371"/>
      <c r="I28" s="522">
        <f>'B104 Prestação de contas 1 de 2'!$R$38</f>
        <v>0</v>
      </c>
      <c r="J28" s="524"/>
      <c r="K28" s="522">
        <f>'B104 Prestação de contas 1 de 2'!$R$39</f>
        <v>0</v>
      </c>
      <c r="L28" s="524"/>
      <c r="M28" s="522">
        <f>'B104 Prestação de contas 1 de 2'!$R$40</f>
        <v>0</v>
      </c>
      <c r="N28" s="523"/>
    </row>
    <row r="29" spans="2:14" ht="45.75" customHeight="1">
      <c r="B29" s="527" t="s">
        <v>15</v>
      </c>
      <c r="C29" s="528"/>
      <c r="D29" s="528"/>
      <c r="E29" s="529"/>
      <c r="F29" s="364" t="s">
        <v>16</v>
      </c>
      <c r="G29" s="488" t="s">
        <v>17</v>
      </c>
      <c r="H29" s="489"/>
      <c r="I29" s="488" t="s">
        <v>18</v>
      </c>
      <c r="J29" s="489"/>
      <c r="K29" s="488" t="s">
        <v>19</v>
      </c>
      <c r="L29" s="489"/>
      <c r="M29" s="490" t="s">
        <v>20</v>
      </c>
      <c r="N29" s="491"/>
    </row>
    <row r="30" spans="2:14" ht="15.6" customHeight="1">
      <c r="B30" s="531" t="s">
        <v>21</v>
      </c>
      <c r="C30" s="531"/>
      <c r="D30" s="531"/>
      <c r="E30" s="531"/>
      <c r="F30" s="398"/>
      <c r="G30" s="399"/>
      <c r="H30" s="343">
        <f t="shared" ref="H30:H35" si="0">F30*G30</f>
        <v>0</v>
      </c>
      <c r="I30" s="399"/>
      <c r="J30" s="344">
        <f t="shared" ref="J30:J35" si="1">($F30*20/100)*I30</f>
        <v>0</v>
      </c>
      <c r="K30" s="399"/>
      <c r="L30" s="344">
        <f t="shared" ref="L30:L35" si="2">(F30*40/100)*K30</f>
        <v>0</v>
      </c>
      <c r="M30" s="399"/>
      <c r="N30" s="372">
        <f t="shared" ref="N30:N35" si="3">(F30*40/100)*M30</f>
        <v>0</v>
      </c>
    </row>
    <row r="31" spans="2:14" ht="15.6" customHeight="1">
      <c r="B31" s="530" t="s">
        <v>22</v>
      </c>
      <c r="C31" s="530"/>
      <c r="D31" s="530"/>
      <c r="E31" s="530"/>
      <c r="F31" s="398"/>
      <c r="G31" s="399"/>
      <c r="H31" s="343">
        <f t="shared" si="0"/>
        <v>0</v>
      </c>
      <c r="I31" s="399"/>
      <c r="J31" s="344">
        <f t="shared" si="1"/>
        <v>0</v>
      </c>
      <c r="K31" s="399"/>
      <c r="L31" s="344">
        <f t="shared" si="2"/>
        <v>0</v>
      </c>
      <c r="M31" s="399"/>
      <c r="N31" s="372">
        <f t="shared" si="3"/>
        <v>0</v>
      </c>
    </row>
    <row r="32" spans="2:14" ht="15.6" customHeight="1">
      <c r="B32" s="530" t="s">
        <v>23</v>
      </c>
      <c r="C32" s="530"/>
      <c r="D32" s="530"/>
      <c r="E32" s="530"/>
      <c r="F32" s="398"/>
      <c r="G32" s="399"/>
      <c r="H32" s="343">
        <f t="shared" si="0"/>
        <v>0</v>
      </c>
      <c r="I32" s="399"/>
      <c r="J32" s="344">
        <f t="shared" si="1"/>
        <v>0</v>
      </c>
      <c r="K32" s="399"/>
      <c r="L32" s="344">
        <f t="shared" si="2"/>
        <v>0</v>
      </c>
      <c r="M32" s="399"/>
      <c r="N32" s="372">
        <f t="shared" si="3"/>
        <v>0</v>
      </c>
    </row>
    <row r="33" spans="2:14" ht="15.6" customHeight="1">
      <c r="B33" s="530" t="s">
        <v>24</v>
      </c>
      <c r="C33" s="530"/>
      <c r="D33" s="530"/>
      <c r="E33" s="530"/>
      <c r="F33" s="398"/>
      <c r="G33" s="399"/>
      <c r="H33" s="343">
        <f t="shared" si="0"/>
        <v>0</v>
      </c>
      <c r="I33" s="399"/>
      <c r="J33" s="344">
        <f t="shared" si="1"/>
        <v>0</v>
      </c>
      <c r="K33" s="399"/>
      <c r="L33" s="344">
        <f t="shared" si="2"/>
        <v>0</v>
      </c>
      <c r="M33" s="399"/>
      <c r="N33" s="372">
        <f t="shared" si="3"/>
        <v>0</v>
      </c>
    </row>
    <row r="34" spans="2:14" ht="15.6" customHeight="1">
      <c r="B34" s="530" t="s">
        <v>25</v>
      </c>
      <c r="C34" s="530"/>
      <c r="D34" s="530"/>
      <c r="E34" s="530"/>
      <c r="F34" s="398"/>
      <c r="G34" s="399"/>
      <c r="H34" s="343">
        <f t="shared" si="0"/>
        <v>0</v>
      </c>
      <c r="I34" s="399"/>
      <c r="J34" s="344">
        <f t="shared" si="1"/>
        <v>0</v>
      </c>
      <c r="K34" s="399"/>
      <c r="L34" s="344">
        <f t="shared" si="2"/>
        <v>0</v>
      </c>
      <c r="M34" s="399"/>
      <c r="N34" s="372">
        <f t="shared" si="3"/>
        <v>0</v>
      </c>
    </row>
    <row r="35" spans="2:14" ht="15.6" customHeight="1">
      <c r="B35" s="530" t="s">
        <v>26</v>
      </c>
      <c r="C35" s="530"/>
      <c r="D35" s="530"/>
      <c r="E35" s="530"/>
      <c r="F35" s="398"/>
      <c r="G35" s="399"/>
      <c r="H35" s="343">
        <f t="shared" si="0"/>
        <v>0</v>
      </c>
      <c r="I35" s="399"/>
      <c r="J35" s="344">
        <f t="shared" si="1"/>
        <v>0</v>
      </c>
      <c r="K35" s="399"/>
      <c r="L35" s="344">
        <f t="shared" si="2"/>
        <v>0</v>
      </c>
      <c r="M35" s="399"/>
      <c r="N35" s="372">
        <f t="shared" si="3"/>
        <v>0</v>
      </c>
    </row>
    <row r="36" spans="2:14" ht="14.25" customHeight="1">
      <c r="B36" s="538" t="s">
        <v>27</v>
      </c>
      <c r="C36" s="539"/>
      <c r="D36" s="539"/>
      <c r="E36" s="540"/>
      <c r="F36" s="363"/>
      <c r="G36" s="345">
        <f>SUM(G30:G35)</f>
        <v>0</v>
      </c>
      <c r="H36" s="346">
        <f>SUM(H30:H35)</f>
        <v>0</v>
      </c>
      <c r="I36" s="348">
        <f t="shared" ref="I36:M36" si="4">SUM(I30:I35)</f>
        <v>0</v>
      </c>
      <c r="J36" s="346">
        <f t="shared" si="4"/>
        <v>0</v>
      </c>
      <c r="K36" s="348">
        <f t="shared" si="4"/>
        <v>0</v>
      </c>
      <c r="L36" s="346">
        <f t="shared" si="4"/>
        <v>0</v>
      </c>
      <c r="M36" s="347">
        <f t="shared" si="4"/>
        <v>0</v>
      </c>
      <c r="N36" s="373">
        <f>SUM(N30:N35)</f>
        <v>0</v>
      </c>
    </row>
    <row r="37" spans="2:14" ht="15.6" customHeight="1">
      <c r="B37" s="535" t="s">
        <v>28</v>
      </c>
      <c r="C37" s="536"/>
      <c r="D37" s="536"/>
      <c r="E37" s="536"/>
      <c r="F37" s="536"/>
      <c r="G37" s="536"/>
      <c r="H37" s="536"/>
      <c r="I37" s="536"/>
      <c r="J37" s="536"/>
      <c r="K37" s="536"/>
      <c r="L37" s="537"/>
      <c r="M37" s="506">
        <f>H36-J36-L36-N36</f>
        <v>0</v>
      </c>
      <c r="N37" s="507"/>
    </row>
    <row r="38" spans="2:14" ht="12">
      <c r="B38" s="501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3"/>
    </row>
    <row r="39" spans="2:14" ht="35.4" customHeight="1">
      <c r="B39" s="494" t="s">
        <v>29</v>
      </c>
      <c r="C39" s="495"/>
      <c r="D39" s="495"/>
      <c r="E39" s="495"/>
      <c r="F39" s="495"/>
      <c r="G39" s="495"/>
      <c r="H39" s="496"/>
      <c r="I39" s="525" t="s">
        <v>30</v>
      </c>
      <c r="J39" s="526"/>
      <c r="K39" s="525" t="s">
        <v>31</v>
      </c>
      <c r="L39" s="493"/>
      <c r="M39" s="492" t="s">
        <v>32</v>
      </c>
      <c r="N39" s="493"/>
    </row>
    <row r="40" spans="2:14" ht="15.75" customHeight="1">
      <c r="B40" s="510" t="s">
        <v>33</v>
      </c>
      <c r="C40" s="511"/>
      <c r="D40" s="511"/>
      <c r="E40" s="511"/>
      <c r="F40" s="511"/>
      <c r="G40" s="511"/>
      <c r="H40" s="512"/>
      <c r="I40" s="517">
        <f>SUMIFS('B104 Prestação de contas 1 de 2'!$R$10:$R$38,'B104 Prestação de contas 1 de 2'!$J$10:$J$38,$I$39,'B104 Prestação de contas 1 de 2'!$K$10:$K$38,'B104 Prestação de contas 2 de 2'!B40)</f>
        <v>0</v>
      </c>
      <c r="J40" s="518"/>
      <c r="K40" s="517">
        <f>SUMIFS('B104 Prestação de contas 1 de 2'!$R$10:$R$38,'B104 Prestação de contas 1 de 2'!$J$10:$J$38,$K$39,'B104 Prestação de contas 1 de 2'!$K$10:$K$38,'B104 Prestação de contas 2 de 2'!B40)</f>
        <v>0</v>
      </c>
      <c r="L40" s="518"/>
      <c r="M40" s="504">
        <f>SUM(I40:L40)</f>
        <v>0</v>
      </c>
      <c r="N40" s="505"/>
    </row>
    <row r="41" spans="2:14" ht="15.75" customHeight="1">
      <c r="B41" s="519" t="s">
        <v>34</v>
      </c>
      <c r="C41" s="520"/>
      <c r="D41" s="520"/>
      <c r="E41" s="520"/>
      <c r="F41" s="520"/>
      <c r="G41" s="520"/>
      <c r="H41" s="521"/>
      <c r="I41" s="508">
        <f>SUMIFS('B104 Prestação de contas 1 de 2'!$R$10:$R$38,'B104 Prestação de contas 1 de 2'!$J$10:$J$38,$I$39,'B104 Prestação de contas 1 de 2'!$K$10:$K$38,'B104 Prestação de contas 2 de 2'!B41)</f>
        <v>0</v>
      </c>
      <c r="J41" s="509"/>
      <c r="K41" s="508">
        <f>SUMIFS('B104 Prestação de contas 1 de 2'!$R$10:$R$38,'B104 Prestação de contas 1 de 2'!$J$10:$J$38,$K$39,'B104 Prestação de contas 1 de 2'!$K$10:$K$38,'B104 Prestação de contas 2 de 2'!B41)</f>
        <v>0</v>
      </c>
      <c r="L41" s="509"/>
      <c r="M41" s="513">
        <f>SUM(I41:L41)</f>
        <v>0</v>
      </c>
      <c r="N41" s="514"/>
    </row>
    <row r="42" spans="2:14" ht="15.75" customHeight="1">
      <c r="B42" s="519" t="s">
        <v>35</v>
      </c>
      <c r="C42" s="520"/>
      <c r="D42" s="520"/>
      <c r="E42" s="520"/>
      <c r="F42" s="520"/>
      <c r="G42" s="520"/>
      <c r="H42" s="521"/>
      <c r="I42" s="508">
        <f>SUMIFS('B104 Prestação de contas 1 de 2'!$R$10:$R$38,'B104 Prestação de contas 1 de 2'!$J$10:$J$38,$I$39,'B104 Prestação de contas 1 de 2'!$K$10:$K$38,'B104 Prestação de contas 2 de 2'!B42)</f>
        <v>0</v>
      </c>
      <c r="J42" s="509"/>
      <c r="K42" s="508">
        <f>SUMIFS('B104 Prestação de contas 1 de 2'!$R$10:$R$38,'B104 Prestação de contas 1 de 2'!$J$10:$J$38,$K$39,'B104 Prestação de contas 1 de 2'!$K$10:$K$38,'B104 Prestação de contas 2 de 2'!B42)</f>
        <v>0</v>
      </c>
      <c r="L42" s="509"/>
      <c r="M42" s="513">
        <f>SUM(I42:L42)</f>
        <v>0</v>
      </c>
      <c r="N42" s="514"/>
    </row>
    <row r="43" spans="2:14" ht="15.75" customHeight="1">
      <c r="B43" s="519" t="s">
        <v>36</v>
      </c>
      <c r="C43" s="520"/>
      <c r="D43" s="520"/>
      <c r="E43" s="520"/>
      <c r="F43" s="520"/>
      <c r="G43" s="520"/>
      <c r="H43" s="521"/>
      <c r="I43" s="508">
        <f>SUMIFS('B104 Prestação de contas 1 de 2'!$R$10:$R$38,'B104 Prestação de contas 1 de 2'!$J$10:$J$38,$I$39,'B104 Prestação de contas 1 de 2'!$K$10:$K$38,'B104 Prestação de contas 2 de 2'!B43)</f>
        <v>0</v>
      </c>
      <c r="J43" s="509"/>
      <c r="K43" s="508">
        <f>SUMIFS('B104 Prestação de contas 1 de 2'!$R$10:$R$38,'B104 Prestação de contas 1 de 2'!$J$10:$J$38,$K$39,'B104 Prestação de contas 1 de 2'!$K$10:$K$38,'B104 Prestação de contas 2 de 2'!B43)</f>
        <v>0</v>
      </c>
      <c r="L43" s="509"/>
      <c r="M43" s="513">
        <f>SUM(I43:L43)</f>
        <v>0</v>
      </c>
      <c r="N43" s="514"/>
    </row>
    <row r="44" spans="2:14" ht="15.75" customHeight="1">
      <c r="B44" s="519" t="s">
        <v>37</v>
      </c>
      <c r="C44" s="520"/>
      <c r="D44" s="520"/>
      <c r="E44" s="520"/>
      <c r="F44" s="520"/>
      <c r="G44" s="520"/>
      <c r="H44" s="521"/>
      <c r="I44" s="508">
        <f>SUMIFS('B104 Prestação de contas 1 de 2'!$R$10:$R$38,'B104 Prestação de contas 1 de 2'!$J$10:$J$38,$I$39,'B104 Prestação de contas 1 de 2'!$K$10:$K$38,'B104 Prestação de contas 2 de 2'!B44)</f>
        <v>0</v>
      </c>
      <c r="J44" s="509"/>
      <c r="K44" s="508">
        <f>SUMIFS('B104 Prestação de contas 1 de 2'!$R$10:$R$38,'B104 Prestação de contas 1 de 2'!$J$10:$J$38,$K$39,'B104 Prestação de contas 1 de 2'!$K$10:$K$38,'B104 Prestação de contas 2 de 2'!B44)</f>
        <v>0</v>
      </c>
      <c r="L44" s="509"/>
      <c r="M44" s="513">
        <f>SUM(I44:L44)</f>
        <v>0</v>
      </c>
      <c r="N44" s="514"/>
    </row>
    <row r="45" spans="2:14" ht="15.75" customHeight="1">
      <c r="B45" s="552" t="s">
        <v>28</v>
      </c>
      <c r="C45" s="553"/>
      <c r="D45" s="553"/>
      <c r="E45" s="553"/>
      <c r="F45" s="553"/>
      <c r="G45" s="553"/>
      <c r="H45" s="554"/>
      <c r="I45" s="563">
        <f>SUM(I40:J44)</f>
        <v>0</v>
      </c>
      <c r="J45" s="564"/>
      <c r="K45" s="563">
        <f>SUM(K40:L44)</f>
        <v>0</v>
      </c>
      <c r="L45" s="564"/>
      <c r="M45" s="499">
        <f>SUM(M40:N44)</f>
        <v>0</v>
      </c>
      <c r="N45" s="500"/>
    </row>
    <row r="46" spans="2:14" ht="15.75" customHeight="1">
      <c r="B46" s="365"/>
      <c r="C46" s="234"/>
      <c r="D46" s="234"/>
      <c r="E46" s="357"/>
      <c r="F46" s="352"/>
      <c r="G46" s="359"/>
      <c r="H46" s="360"/>
      <c r="I46" s="352"/>
      <c r="J46" s="235"/>
      <c r="K46" s="361"/>
      <c r="L46" s="361"/>
      <c r="N46" s="225"/>
    </row>
    <row r="47" spans="2:14" ht="15.75" customHeight="1">
      <c r="B47" s="543" t="s">
        <v>38</v>
      </c>
      <c r="C47" s="400" t="s">
        <v>39</v>
      </c>
      <c r="D47" s="401"/>
      <c r="E47" s="417"/>
      <c r="F47" s="546" t="s">
        <v>40</v>
      </c>
      <c r="G47" s="547"/>
      <c r="H47" s="547"/>
      <c r="I47" s="547"/>
      <c r="J47" s="547"/>
      <c r="K47" s="547"/>
      <c r="L47" s="497">
        <f>K45</f>
        <v>0</v>
      </c>
      <c r="M47" s="497"/>
      <c r="N47" s="498"/>
    </row>
    <row r="48" spans="2:14" ht="15.75" customHeight="1">
      <c r="B48" s="544"/>
      <c r="C48" s="402"/>
      <c r="D48" s="329"/>
      <c r="E48" s="403"/>
      <c r="F48" s="559" t="s">
        <v>41</v>
      </c>
      <c r="G48" s="560"/>
      <c r="H48" s="560"/>
      <c r="I48" s="560"/>
      <c r="J48" s="560"/>
      <c r="K48" s="560"/>
      <c r="L48" s="532">
        <f>M37</f>
        <v>0</v>
      </c>
      <c r="M48" s="532"/>
      <c r="N48" s="533"/>
    </row>
    <row r="49" spans="2:14" ht="15.75" customHeight="1">
      <c r="B49" s="544"/>
      <c r="C49" s="402"/>
      <c r="D49" s="329"/>
      <c r="E49" s="329"/>
      <c r="F49" s="561" t="s">
        <v>42</v>
      </c>
      <c r="G49" s="562"/>
      <c r="H49" s="562"/>
      <c r="I49" s="562"/>
      <c r="J49" s="562"/>
      <c r="K49" s="562"/>
      <c r="L49" s="541"/>
      <c r="M49" s="541"/>
      <c r="N49" s="542"/>
    </row>
    <row r="50" spans="2:14" ht="15.75" customHeight="1">
      <c r="B50" s="544"/>
      <c r="C50" s="402"/>
      <c r="D50" s="234"/>
      <c r="E50" s="355"/>
      <c r="F50" s="559" t="s">
        <v>43</v>
      </c>
      <c r="G50" s="560"/>
      <c r="H50" s="560"/>
      <c r="I50" s="560"/>
      <c r="J50" s="560"/>
      <c r="K50" s="560"/>
      <c r="L50" s="532">
        <f>L47+L48-L49</f>
        <v>0</v>
      </c>
      <c r="M50" s="532"/>
      <c r="N50" s="533"/>
    </row>
    <row r="51" spans="2:14" ht="15" customHeight="1">
      <c r="B51" s="544"/>
      <c r="C51" s="402"/>
      <c r="D51" s="402"/>
      <c r="E51" s="403"/>
      <c r="F51" s="557" t="s">
        <v>44</v>
      </c>
      <c r="G51" s="558"/>
      <c r="H51" s="558"/>
      <c r="I51" s="558"/>
      <c r="J51" s="558"/>
      <c r="K51" s="558"/>
      <c r="L51" s="541"/>
      <c r="M51" s="541"/>
      <c r="N51" s="542"/>
    </row>
    <row r="52" spans="2:14" ht="15.75" customHeight="1">
      <c r="B52" s="545"/>
      <c r="C52" s="353"/>
      <c r="D52" s="353"/>
      <c r="E52" s="356"/>
      <c r="F52" s="555" t="s">
        <v>45</v>
      </c>
      <c r="G52" s="556"/>
      <c r="H52" s="556"/>
      <c r="I52" s="556"/>
      <c r="J52" s="556"/>
      <c r="K52" s="556"/>
      <c r="L52" s="548">
        <f>L51+L50</f>
        <v>0</v>
      </c>
      <c r="M52" s="548"/>
      <c r="N52" s="549"/>
    </row>
    <row r="53" spans="2:14" ht="15.75" customHeight="1">
      <c r="B53" s="404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</row>
    <row r="54" spans="2:14">
      <c r="B54" s="404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</row>
    <row r="55" spans="2:14"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</row>
    <row r="56" spans="2:14">
      <c r="B56" s="457" t="s">
        <v>46</v>
      </c>
      <c r="C56" s="457"/>
      <c r="D56" s="457"/>
      <c r="E56" s="226"/>
      <c r="F56" s="457" t="s">
        <v>47</v>
      </c>
      <c r="G56" s="457"/>
      <c r="H56" s="457"/>
      <c r="I56" s="457"/>
      <c r="J56" s="457"/>
      <c r="N56" s="225"/>
    </row>
    <row r="57" spans="2:14" ht="14.25" customHeight="1">
      <c r="B57" s="362"/>
      <c r="M57" s="565" t="s">
        <v>249</v>
      </c>
      <c r="N57" s="565"/>
    </row>
    <row r="58" spans="2:14" ht="5.0999999999999996" customHeight="1"/>
    <row r="59" spans="2:14" ht="10.5" hidden="1" customHeight="1"/>
  </sheetData>
  <sheetProtection sheet="1" selectLockedCells="1"/>
  <mergeCells count="81">
    <mergeCell ref="M57:N57"/>
    <mergeCell ref="H2:J2"/>
    <mergeCell ref="B27:N27"/>
    <mergeCell ref="I3:N3"/>
    <mergeCell ref="I4:N4"/>
    <mergeCell ref="I5:N5"/>
    <mergeCell ref="I10:N10"/>
    <mergeCell ref="I11:N11"/>
    <mergeCell ref="I12:N12"/>
    <mergeCell ref="I13:N13"/>
    <mergeCell ref="B2:E2"/>
    <mergeCell ref="F3:H3"/>
    <mergeCell ref="F4:H4"/>
    <mergeCell ref="F5:H5"/>
    <mergeCell ref="G13:H13"/>
    <mergeCell ref="B9:E13"/>
    <mergeCell ref="B26:G26"/>
    <mergeCell ref="B56:D56"/>
    <mergeCell ref="F56:J56"/>
    <mergeCell ref="B45:H45"/>
    <mergeCell ref="B44:H44"/>
    <mergeCell ref="B43:H43"/>
    <mergeCell ref="F52:K52"/>
    <mergeCell ref="F51:K51"/>
    <mergeCell ref="F50:K50"/>
    <mergeCell ref="F49:K49"/>
    <mergeCell ref="F48:K48"/>
    <mergeCell ref="K44:L44"/>
    <mergeCell ref="K43:L43"/>
    <mergeCell ref="K45:L45"/>
    <mergeCell ref="I45:J45"/>
    <mergeCell ref="L51:N51"/>
    <mergeCell ref="L50:N50"/>
    <mergeCell ref="M44:N44"/>
    <mergeCell ref="I28:J28"/>
    <mergeCell ref="I26:L26"/>
    <mergeCell ref="M41:N41"/>
    <mergeCell ref="M42:N42"/>
    <mergeCell ref="B37:L37"/>
    <mergeCell ref="B36:E36"/>
    <mergeCell ref="B35:E35"/>
    <mergeCell ref="B34:E34"/>
    <mergeCell ref="B33:E33"/>
    <mergeCell ref="L49:N49"/>
    <mergeCell ref="L48:N48"/>
    <mergeCell ref="B47:B52"/>
    <mergeCell ref="F47:K47"/>
    <mergeCell ref="L52:N52"/>
    <mergeCell ref="B3:E7"/>
    <mergeCell ref="B24:N24"/>
    <mergeCell ref="K40:L40"/>
    <mergeCell ref="I40:J40"/>
    <mergeCell ref="B42:H42"/>
    <mergeCell ref="B41:H41"/>
    <mergeCell ref="K41:L41"/>
    <mergeCell ref="K42:L42"/>
    <mergeCell ref="M28:N28"/>
    <mergeCell ref="K28:L28"/>
    <mergeCell ref="I39:J39"/>
    <mergeCell ref="K39:L39"/>
    <mergeCell ref="B29:E29"/>
    <mergeCell ref="B32:E32"/>
    <mergeCell ref="B31:E31"/>
    <mergeCell ref="B30:E30"/>
    <mergeCell ref="L47:N47"/>
    <mergeCell ref="M45:N45"/>
    <mergeCell ref="B38:N38"/>
    <mergeCell ref="M40:N40"/>
    <mergeCell ref="M37:N37"/>
    <mergeCell ref="I41:J41"/>
    <mergeCell ref="B40:H40"/>
    <mergeCell ref="I43:J43"/>
    <mergeCell ref="I44:J44"/>
    <mergeCell ref="I42:J42"/>
    <mergeCell ref="M43:N43"/>
    <mergeCell ref="I29:J29"/>
    <mergeCell ref="G29:H29"/>
    <mergeCell ref="K29:L29"/>
    <mergeCell ref="M29:N29"/>
    <mergeCell ref="M39:N39"/>
    <mergeCell ref="B39:H39"/>
  </mergeCells>
  <phoneticPr fontId="58" type="noConversion"/>
  <conditionalFormatting sqref="M37:N37">
    <cfRule type="cellIs" dxfId="5" priority="7" operator="greaterThanOrEqual">
      <formula>0</formula>
    </cfRule>
    <cfRule type="cellIs" dxfId="4" priority="8" operator="lessThan">
      <formula>0</formula>
    </cfRule>
  </conditionalFormatting>
  <conditionalFormatting sqref="L50 L52">
    <cfRule type="cellIs" dxfId="3" priority="5" operator="lessThan">
      <formula>0</formula>
    </cfRule>
    <cfRule type="cellIs" dxfId="2" priority="6" operator="greaterThanOrEqual">
      <formula>0</formula>
    </cfRule>
  </conditionalFormatting>
  <conditionalFormatting sqref="L48">
    <cfRule type="cellIs" dxfId="1" priority="1" operator="greaterThan">
      <formula>0</formula>
    </cfRule>
    <cfRule type="cellIs" dxfId="0" priority="2" operator="lessThan">
      <formula>0</formula>
    </cfRule>
  </conditionalFormatting>
  <dataValidations xWindow="528" yWindow="373" count="5">
    <dataValidation errorStyle="information" allowBlank="1" showInputMessage="1" showErrorMessage="1" prompt="Por favor, Inserir nesse campo , datas cujos itens foram pagos por terceiros. " sqref="B26" xr:uid="{850766D6-FCF0-41DA-8726-594079DE2FD3}"/>
    <dataValidation type="list" allowBlank="1" showInputMessage="1" showErrorMessage="1" sqref="I46" xr:uid="{DA59BEC0-957E-434A-9513-C710933A088B}">
      <formula1>"BRL, EUR, USD, COP, GBP, CHF, SEK, UGX, UYU, MXN, PEN, CLP, BEF, DKK, BOB, CAD,ARS"</formula1>
    </dataValidation>
    <dataValidation allowBlank="1" showInputMessage="1" showErrorMessage="1" prompt="Informar nesse campo, valor a pagar. " sqref="L49 L51" xr:uid="{577571D5-F869-4C46-977E-E593BE8AAFC5}"/>
    <dataValidation type="list" allowBlank="1" showInputMessage="1" showErrorMessage="1" promptTitle="Seta lado direito célula" prompt="Por favor, selecione a seta ao lado direito da célula." sqref="E47" xr:uid="{EF7251FE-9D48-4FA8-BB29-6775547AC1FF}">
      <formula1>"Selecionar:,1/1,1/2,2/2,1/3,2/3,3/3,"</formula1>
    </dataValidation>
    <dataValidation allowBlank="1" showInputMessage="1" showErrorMessage="1" prompt="Por favor preencher esse campo com os valores, conforme previsto em contrato. " sqref="F30:F35 G30:G35 I30:I35 K30:K35 M30:M35" xr:uid="{9F9FEF99-6C2D-4522-AE0F-5BD5621C1987}"/>
  </dataValidations>
  <printOptions horizontalCentered="1"/>
  <pageMargins left="0.25" right="0.25" top="0.75" bottom="0.75" header="0.3" footer="0.3"/>
  <pageSetup paperSize="9" scale="75" orientation="portrait" r:id="rId1"/>
  <headerFooter>
    <oddFooter>&amp;CPágina &amp;P&amp;RPrestação de contas de viagens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9" r:id="rId4" name="Check Box 7">
              <controlPr defaultSize="0" autoFill="0" autoLine="0" autoPict="0" altText="Request for advance payment">
                <anchor moveWithCells="1">
                  <from>
                    <xdr:col>2</xdr:col>
                    <xdr:colOff>99060</xdr:colOff>
                    <xdr:row>47</xdr:row>
                    <xdr:rowOff>22860</xdr:rowOff>
                  </from>
                  <to>
                    <xdr:col>3</xdr:col>
                    <xdr:colOff>723900</xdr:colOff>
                    <xdr:row>48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5" name="Check Box 11">
              <controlPr defaultSize="0" autoFill="0" autoLine="0" autoPict="0">
                <anchor moveWithCells="1">
                  <from>
                    <xdr:col>2</xdr:col>
                    <xdr:colOff>99060</xdr:colOff>
                    <xdr:row>48</xdr:row>
                    <xdr:rowOff>38100</xdr:rowOff>
                  </from>
                  <to>
                    <xdr:col>3</xdr:col>
                    <xdr:colOff>708660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6" name="Check Box 12">
              <controlPr defaultSize="0" autoFill="0" autoLine="0" autoPict="0">
                <anchor moveWithCells="1">
                  <from>
                    <xdr:col>2</xdr:col>
                    <xdr:colOff>99060</xdr:colOff>
                    <xdr:row>49</xdr:row>
                    <xdr:rowOff>7620</xdr:rowOff>
                  </from>
                  <to>
                    <xdr:col>3</xdr:col>
                    <xdr:colOff>594360</xdr:colOff>
                    <xdr:row>50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DB61-AE17-4969-98CB-8423C1D6C038}">
  <sheetPr codeName="Planilha2"/>
  <dimension ref="A1:I30"/>
  <sheetViews>
    <sheetView workbookViewId="0">
      <selection activeCell="C2" sqref="C2"/>
    </sheetView>
  </sheetViews>
  <sheetFormatPr defaultRowHeight="14.4"/>
  <cols>
    <col min="1" max="1" width="16.44140625" customWidth="1"/>
    <col min="2" max="2" width="25.44140625" customWidth="1"/>
    <col min="3" max="4" width="13.109375" customWidth="1"/>
  </cols>
  <sheetData>
    <row r="1" spans="1:9" ht="16.8">
      <c r="A1" t="s">
        <v>30</v>
      </c>
      <c r="B1" s="207" t="s">
        <v>76</v>
      </c>
      <c r="E1" t="s">
        <v>76</v>
      </c>
      <c r="G1" s="202">
        <f>D1*$M$19</f>
        <v>0</v>
      </c>
      <c r="H1" s="200">
        <v>6.15</v>
      </c>
      <c r="I1">
        <f>SUM(G1*H1)</f>
        <v>0</v>
      </c>
    </row>
    <row r="2" spans="1:9">
      <c r="A2" t="s">
        <v>31</v>
      </c>
      <c r="B2" t="s">
        <v>34</v>
      </c>
      <c r="E2" t="s">
        <v>67</v>
      </c>
      <c r="G2" s="202">
        <f>D2*$M$19</f>
        <v>0</v>
      </c>
      <c r="H2" s="201">
        <v>6.15</v>
      </c>
    </row>
    <row r="3" spans="1:9">
      <c r="B3" t="s">
        <v>35</v>
      </c>
      <c r="E3" t="s">
        <v>77</v>
      </c>
      <c r="G3" s="202">
        <f>D3*$M$19</f>
        <v>0</v>
      </c>
      <c r="H3" s="201"/>
    </row>
    <row r="4" spans="1:9">
      <c r="B4" t="s">
        <v>33</v>
      </c>
      <c r="E4" t="s">
        <v>78</v>
      </c>
      <c r="G4" s="202">
        <f>D4*$M$19</f>
        <v>0</v>
      </c>
      <c r="H4" s="201"/>
    </row>
    <row r="5" spans="1:9">
      <c r="B5" t="s">
        <v>79</v>
      </c>
      <c r="E5" t="s">
        <v>80</v>
      </c>
      <c r="G5" s="202">
        <f>D5*$M$19</f>
        <v>0</v>
      </c>
      <c r="H5" s="201"/>
    </row>
    <row r="6" spans="1:9">
      <c r="B6" t="s">
        <v>81</v>
      </c>
      <c r="E6" t="s">
        <v>82</v>
      </c>
      <c r="G6" s="203" t="e">
        <f t="shared" ref="G6:G30" si="0">E6*$M$19</f>
        <v>#VALUE!</v>
      </c>
      <c r="H6" s="201"/>
    </row>
    <row r="7" spans="1:9">
      <c r="B7" t="s">
        <v>36</v>
      </c>
      <c r="E7" t="s">
        <v>83</v>
      </c>
      <c r="G7" s="203" t="e">
        <f t="shared" si="0"/>
        <v>#VALUE!</v>
      </c>
      <c r="H7" s="201"/>
    </row>
    <row r="8" spans="1:9">
      <c r="E8" t="s">
        <v>84</v>
      </c>
      <c r="G8" s="203" t="e">
        <f t="shared" si="0"/>
        <v>#VALUE!</v>
      </c>
      <c r="H8" s="201"/>
    </row>
    <row r="9" spans="1:9">
      <c r="E9" t="s">
        <v>85</v>
      </c>
      <c r="G9" s="204" t="e">
        <f t="shared" si="0"/>
        <v>#VALUE!</v>
      </c>
      <c r="H9" s="201"/>
    </row>
    <row r="10" spans="1:9">
      <c r="E10" t="s">
        <v>86</v>
      </c>
      <c r="G10" s="204" t="e">
        <f t="shared" si="0"/>
        <v>#VALUE!</v>
      </c>
      <c r="H10" s="201"/>
    </row>
    <row r="11" spans="1:9">
      <c r="E11" t="s">
        <v>87</v>
      </c>
      <c r="G11" s="204" t="e">
        <f t="shared" si="0"/>
        <v>#VALUE!</v>
      </c>
      <c r="H11" s="201"/>
    </row>
    <row r="12" spans="1:9">
      <c r="E12" t="s">
        <v>88</v>
      </c>
      <c r="G12" s="205" t="e">
        <f t="shared" si="0"/>
        <v>#VALUE!</v>
      </c>
      <c r="H12" s="201"/>
    </row>
    <row r="13" spans="1:9">
      <c r="E13" t="s">
        <v>89</v>
      </c>
      <c r="G13" s="204" t="e">
        <f t="shared" si="0"/>
        <v>#VALUE!</v>
      </c>
      <c r="H13" s="201"/>
    </row>
    <row r="14" spans="1:9">
      <c r="E14" t="s">
        <v>90</v>
      </c>
      <c r="G14" s="205" t="e">
        <f t="shared" si="0"/>
        <v>#VALUE!</v>
      </c>
      <c r="H14" s="201"/>
    </row>
    <row r="15" spans="1:9">
      <c r="E15" t="s">
        <v>91</v>
      </c>
      <c r="G15" s="203" t="e">
        <f t="shared" si="0"/>
        <v>#VALUE!</v>
      </c>
      <c r="H15" s="201"/>
    </row>
    <row r="16" spans="1:9">
      <c r="E16" t="s">
        <v>92</v>
      </c>
      <c r="G16" s="203" t="e">
        <f t="shared" si="0"/>
        <v>#VALUE!</v>
      </c>
      <c r="H16" s="201"/>
    </row>
    <row r="17" spans="5:8">
      <c r="E17" t="s">
        <v>93</v>
      </c>
      <c r="G17" s="203" t="e">
        <f t="shared" si="0"/>
        <v>#VALUE!</v>
      </c>
      <c r="H17" s="201"/>
    </row>
    <row r="18" spans="5:8">
      <c r="G18" s="204">
        <f t="shared" si="0"/>
        <v>0</v>
      </c>
      <c r="H18" s="201"/>
    </row>
    <row r="19" spans="5:8">
      <c r="G19" s="204">
        <f t="shared" si="0"/>
        <v>0</v>
      </c>
      <c r="H19" s="201"/>
    </row>
    <row r="20" spans="5:8">
      <c r="G20" s="204">
        <f t="shared" si="0"/>
        <v>0</v>
      </c>
      <c r="H20" s="201"/>
    </row>
    <row r="21" spans="5:8">
      <c r="G21" s="205">
        <f t="shared" si="0"/>
        <v>0</v>
      </c>
      <c r="H21" s="201"/>
    </row>
    <row r="22" spans="5:8">
      <c r="G22" s="204">
        <f t="shared" si="0"/>
        <v>0</v>
      </c>
      <c r="H22" s="201"/>
    </row>
    <row r="23" spans="5:8">
      <c r="G23" s="205">
        <f t="shared" si="0"/>
        <v>0</v>
      </c>
      <c r="H23" s="201"/>
    </row>
    <row r="24" spans="5:8">
      <c r="G24" s="203">
        <f t="shared" si="0"/>
        <v>0</v>
      </c>
      <c r="H24" s="201"/>
    </row>
    <row r="25" spans="5:8">
      <c r="G25" s="206">
        <f t="shared" si="0"/>
        <v>0</v>
      </c>
      <c r="H25" s="201"/>
    </row>
    <row r="26" spans="5:8">
      <c r="G26" s="204">
        <f t="shared" si="0"/>
        <v>0</v>
      </c>
      <c r="H26" s="201"/>
    </row>
    <row r="27" spans="5:8">
      <c r="G27" s="205">
        <f t="shared" si="0"/>
        <v>0</v>
      </c>
      <c r="H27" s="201"/>
    </row>
    <row r="28" spans="5:8">
      <c r="G28" s="203">
        <f t="shared" si="0"/>
        <v>0</v>
      </c>
      <c r="H28" s="201"/>
    </row>
    <row r="29" spans="5:8">
      <c r="G29" s="212">
        <f t="shared" si="0"/>
        <v>0</v>
      </c>
      <c r="H29" s="201"/>
    </row>
    <row r="30" spans="5:8">
      <c r="G30" s="213">
        <f t="shared" si="0"/>
        <v>0</v>
      </c>
      <c r="H30" s="21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40DC-2150-49F0-A0BF-8E03405B13F5}">
  <sheetPr codeName="Planilha6">
    <tabColor rgb="FFFF0000"/>
    <pageSetUpPr fitToPage="1"/>
  </sheetPr>
  <dimension ref="A1:V98"/>
  <sheetViews>
    <sheetView showGridLines="0" view="pageBreakPreview" zoomScaleNormal="100" zoomScaleSheetLayoutView="100" zoomScalePageLayoutView="118" workbookViewId="0">
      <selection activeCell="O42" sqref="O42:P42"/>
    </sheetView>
  </sheetViews>
  <sheetFormatPr defaultColWidth="0" defaultRowHeight="13.95" customHeight="1" zeroHeight="1"/>
  <cols>
    <col min="1" max="1" width="1.5546875" style="113" customWidth="1"/>
    <col min="2" max="2" width="3" style="181" customWidth="1"/>
    <col min="3" max="3" width="2.44140625" style="113" customWidth="1"/>
    <col min="4" max="4" width="5.5546875" style="113" customWidth="1"/>
    <col min="5" max="8" width="5.44140625" style="113" customWidth="1"/>
    <col min="9" max="10" width="5.5546875" style="113" customWidth="1"/>
    <col min="11" max="12" width="5.44140625" style="113" customWidth="1"/>
    <col min="13" max="13" width="5.44140625" style="166" customWidth="1"/>
    <col min="14" max="14" width="5.5546875" style="113" customWidth="1"/>
    <col min="15" max="20" width="5.44140625" style="113" customWidth="1"/>
    <col min="21" max="21" width="1.44140625" style="113" customWidth="1"/>
    <col min="22" max="16384" width="4.5546875" style="113" hidden="1"/>
  </cols>
  <sheetData>
    <row r="1" spans="2:21" ht="10.35" customHeight="1" thickBot="1">
      <c r="B1" s="591" t="s">
        <v>94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2:21" ht="18" customHeight="1" thickBot="1">
      <c r="B2" s="592" t="s">
        <v>95</v>
      </c>
      <c r="C2" s="596" t="s">
        <v>96</v>
      </c>
      <c r="D2" s="596"/>
      <c r="E2" s="596"/>
      <c r="F2" s="583"/>
      <c r="G2" s="584"/>
      <c r="H2" s="584"/>
      <c r="I2" s="584"/>
      <c r="J2" s="584"/>
      <c r="K2" s="584"/>
      <c r="L2" s="584"/>
      <c r="M2" s="584"/>
      <c r="N2" s="585"/>
      <c r="O2" s="597" t="s">
        <v>97</v>
      </c>
      <c r="P2" s="597"/>
      <c r="Q2" s="597"/>
      <c r="R2" s="598"/>
      <c r="S2" s="598"/>
      <c r="T2" s="599"/>
    </row>
    <row r="3" spans="2:21" ht="18" customHeight="1" thickBot="1">
      <c r="B3" s="593"/>
      <c r="C3" s="582" t="s">
        <v>98</v>
      </c>
      <c r="D3" s="582"/>
      <c r="E3" s="582"/>
      <c r="F3" s="583"/>
      <c r="G3" s="584"/>
      <c r="H3" s="584"/>
      <c r="I3" s="584"/>
      <c r="J3" s="584"/>
      <c r="K3" s="584"/>
      <c r="L3" s="584"/>
      <c r="M3" s="584"/>
      <c r="N3" s="585"/>
      <c r="O3" s="600" t="s">
        <v>99</v>
      </c>
      <c r="P3" s="600"/>
      <c r="Q3" s="600"/>
      <c r="R3" s="601"/>
      <c r="S3" s="601"/>
      <c r="T3" s="602"/>
    </row>
    <row r="4" spans="2:21" ht="18" customHeight="1" thickBot="1">
      <c r="B4" s="594"/>
      <c r="C4" s="582" t="s">
        <v>100</v>
      </c>
      <c r="D4" s="582"/>
      <c r="E4" s="582"/>
      <c r="F4" s="583"/>
      <c r="G4" s="584"/>
      <c r="H4" s="584"/>
      <c r="I4" s="584"/>
      <c r="J4" s="584"/>
      <c r="K4" s="584"/>
      <c r="L4" s="584"/>
      <c r="M4" s="584"/>
      <c r="N4" s="585"/>
      <c r="O4" s="586" t="s">
        <v>101</v>
      </c>
      <c r="P4" s="588" t="s">
        <v>102</v>
      </c>
      <c r="Q4" s="588"/>
      <c r="R4" s="114"/>
      <c r="S4" s="114"/>
      <c r="T4" s="115"/>
    </row>
    <row r="5" spans="2:21" ht="18" customHeight="1" thickBot="1">
      <c r="B5" s="595"/>
      <c r="C5" s="589" t="s">
        <v>103</v>
      </c>
      <c r="D5" s="589"/>
      <c r="E5" s="589"/>
      <c r="F5" s="583"/>
      <c r="G5" s="584"/>
      <c r="H5" s="584"/>
      <c r="I5" s="584"/>
      <c r="J5" s="584"/>
      <c r="K5" s="584"/>
      <c r="L5" s="584"/>
      <c r="M5" s="584"/>
      <c r="N5" s="585"/>
      <c r="O5" s="587"/>
      <c r="P5" s="590" t="s">
        <v>104</v>
      </c>
      <c r="Q5" s="590"/>
      <c r="R5" s="603"/>
      <c r="S5" s="603"/>
      <c r="T5" s="604"/>
    </row>
    <row r="6" spans="2:21" ht="6" customHeight="1" thickBot="1">
      <c r="B6" s="116"/>
      <c r="C6" s="117"/>
      <c r="D6" s="117"/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2:21" ht="15.75" customHeight="1">
      <c r="B7" s="645" t="s">
        <v>105</v>
      </c>
      <c r="C7" s="636" t="s">
        <v>106</v>
      </c>
      <c r="D7" s="636"/>
      <c r="E7" s="636"/>
      <c r="F7" s="648"/>
      <c r="G7" s="648"/>
      <c r="H7" s="648"/>
      <c r="I7" s="648"/>
      <c r="J7" s="648"/>
      <c r="K7" s="648"/>
      <c r="L7" s="648"/>
      <c r="M7" s="648"/>
      <c r="N7" s="648"/>
      <c r="O7" s="119" t="s">
        <v>107</v>
      </c>
      <c r="P7" s="649"/>
      <c r="Q7" s="649"/>
      <c r="R7" s="649"/>
      <c r="S7" s="649"/>
      <c r="T7" s="650"/>
    </row>
    <row r="8" spans="2:21" ht="15" customHeight="1">
      <c r="B8" s="646"/>
      <c r="C8" s="582" t="s">
        <v>108</v>
      </c>
      <c r="D8" s="582"/>
      <c r="E8" s="582"/>
      <c r="F8" s="651"/>
      <c r="G8" s="651"/>
      <c r="H8" s="651"/>
      <c r="I8" s="651"/>
      <c r="J8" s="651"/>
      <c r="K8" s="651"/>
      <c r="L8" s="651"/>
      <c r="M8" s="651"/>
      <c r="N8" s="651"/>
      <c r="O8" s="120" t="s">
        <v>109</v>
      </c>
      <c r="P8" s="652"/>
      <c r="Q8" s="653"/>
      <c r="R8" s="653"/>
      <c r="S8" s="653"/>
      <c r="T8" s="654"/>
    </row>
    <row r="9" spans="2:21" ht="15" customHeight="1">
      <c r="B9" s="646"/>
      <c r="C9" s="655" t="s">
        <v>110</v>
      </c>
      <c r="D9" s="655"/>
      <c r="E9" s="655"/>
      <c r="F9" s="656"/>
      <c r="G9" s="656"/>
      <c r="H9" s="656"/>
      <c r="I9" s="656"/>
      <c r="J9" s="656"/>
      <c r="K9" s="656"/>
      <c r="L9" s="656"/>
      <c r="M9" s="656"/>
      <c r="N9" s="656"/>
      <c r="O9" s="121" t="s">
        <v>111</v>
      </c>
      <c r="P9" s="605"/>
      <c r="Q9" s="605"/>
      <c r="R9" s="605"/>
      <c r="S9" s="605"/>
      <c r="T9" s="606"/>
    </row>
    <row r="10" spans="2:21" ht="15" customHeight="1">
      <c r="B10" s="646"/>
      <c r="C10" s="655"/>
      <c r="D10" s="655"/>
      <c r="E10" s="655"/>
      <c r="F10" s="656"/>
      <c r="G10" s="656"/>
      <c r="H10" s="656"/>
      <c r="I10" s="656"/>
      <c r="J10" s="656"/>
      <c r="K10" s="656"/>
      <c r="L10" s="656"/>
      <c r="M10" s="656"/>
      <c r="N10" s="656"/>
      <c r="O10" s="122" t="s">
        <v>112</v>
      </c>
      <c r="P10" s="605"/>
      <c r="Q10" s="605"/>
      <c r="R10" s="605"/>
      <c r="S10" s="605"/>
      <c r="T10" s="606"/>
    </row>
    <row r="11" spans="2:21" ht="15.75" customHeight="1" thickBot="1">
      <c r="B11" s="646"/>
      <c r="C11" s="607" t="s">
        <v>113</v>
      </c>
      <c r="D11" s="607"/>
      <c r="E11" s="607"/>
      <c r="F11" s="608"/>
      <c r="G11" s="608"/>
      <c r="H11" s="608"/>
      <c r="I11" s="608"/>
      <c r="J11" s="608"/>
      <c r="K11" s="608"/>
      <c r="L11" s="608"/>
      <c r="M11" s="608"/>
      <c r="N11" s="609"/>
      <c r="O11" s="123" t="s">
        <v>114</v>
      </c>
      <c r="P11" s="610"/>
      <c r="Q11" s="611"/>
      <c r="R11" s="611"/>
      <c r="S11" s="611"/>
      <c r="T11" s="612"/>
    </row>
    <row r="12" spans="2:21" ht="15" customHeight="1">
      <c r="B12" s="646"/>
      <c r="C12" s="613" t="s">
        <v>115</v>
      </c>
      <c r="D12" s="613"/>
      <c r="E12" s="613"/>
      <c r="F12" s="124" t="s">
        <v>116</v>
      </c>
      <c r="G12" s="615"/>
      <c r="H12" s="615"/>
      <c r="I12" s="616" t="s">
        <v>117</v>
      </c>
      <c r="J12" s="616"/>
      <c r="K12" s="617"/>
      <c r="L12" s="617"/>
      <c r="M12" s="617" t="s">
        <v>118</v>
      </c>
      <c r="N12" s="617"/>
      <c r="O12" s="617"/>
      <c r="P12" s="617"/>
      <c r="Q12" s="617"/>
      <c r="R12" s="617"/>
      <c r="S12" s="617"/>
      <c r="T12" s="631"/>
    </row>
    <row r="13" spans="2:21" ht="15" customHeight="1" thickBot="1">
      <c r="B13" s="647"/>
      <c r="C13" s="614"/>
      <c r="D13" s="614"/>
      <c r="E13" s="614"/>
      <c r="F13" s="632" t="s">
        <v>119</v>
      </c>
      <c r="G13" s="632"/>
      <c r="H13" s="125"/>
      <c r="I13" s="126"/>
      <c r="J13" s="126"/>
      <c r="K13" s="633"/>
      <c r="L13" s="633"/>
      <c r="M13" s="633"/>
      <c r="N13" s="633"/>
      <c r="O13" s="633"/>
      <c r="P13" s="633"/>
      <c r="Q13" s="633"/>
      <c r="R13" s="633"/>
      <c r="S13" s="633"/>
      <c r="T13" s="634"/>
      <c r="U13" s="127"/>
    </row>
    <row r="14" spans="2:21" ht="6" customHeight="1" thickBot="1">
      <c r="B14" s="116"/>
      <c r="C14" s="128"/>
      <c r="D14" s="128"/>
      <c r="E14" s="12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2:21" ht="165" customHeight="1">
      <c r="B15" s="635" t="s">
        <v>120</v>
      </c>
      <c r="C15" s="636"/>
      <c r="D15" s="636"/>
      <c r="E15" s="636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8"/>
    </row>
    <row r="16" spans="2:21" ht="21" customHeight="1">
      <c r="B16" s="639" t="s">
        <v>121</v>
      </c>
      <c r="C16" s="640"/>
      <c r="D16" s="640"/>
      <c r="E16" s="640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3"/>
    </row>
    <row r="17" spans="2:21" ht="20.85" customHeight="1">
      <c r="B17" s="641"/>
      <c r="C17" s="642"/>
      <c r="D17" s="642"/>
      <c r="E17" s="642"/>
      <c r="F17" s="444"/>
      <c r="G17" s="444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4"/>
    </row>
    <row r="18" spans="2:21" ht="15.75" customHeight="1">
      <c r="B18" s="618" t="s">
        <v>122</v>
      </c>
      <c r="C18" s="619"/>
      <c r="D18" s="619"/>
      <c r="E18" s="619"/>
      <c r="F18" s="620"/>
      <c r="G18" s="620"/>
      <c r="H18" s="620"/>
      <c r="I18" s="621"/>
      <c r="J18" s="621"/>
      <c r="K18" s="622"/>
      <c r="L18" s="622"/>
      <c r="M18" s="129"/>
      <c r="N18" s="623" t="s">
        <v>123</v>
      </c>
      <c r="O18" s="623"/>
      <c r="P18" s="623"/>
      <c r="Q18" s="130"/>
      <c r="R18" s="624" t="s">
        <v>124</v>
      </c>
      <c r="S18" s="625"/>
      <c r="T18" s="626"/>
    </row>
    <row r="19" spans="2:21" ht="15.75" customHeight="1">
      <c r="B19" s="627" t="s">
        <v>125</v>
      </c>
      <c r="C19" s="628"/>
      <c r="D19" s="628"/>
      <c r="E19" s="628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30"/>
    </row>
    <row r="20" spans="2:21" ht="15" customHeight="1">
      <c r="B20" s="657" t="s">
        <v>126</v>
      </c>
      <c r="C20" s="658"/>
      <c r="D20" s="658"/>
      <c r="E20" s="658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3"/>
    </row>
    <row r="21" spans="2:21" ht="30" customHeight="1">
      <c r="B21" s="659" t="s">
        <v>127</v>
      </c>
      <c r="C21" s="660"/>
      <c r="D21" s="660"/>
      <c r="E21" s="660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2"/>
    </row>
    <row r="22" spans="2:21" ht="40.35" customHeight="1">
      <c r="B22" s="663" t="s">
        <v>128</v>
      </c>
      <c r="C22" s="664"/>
      <c r="D22" s="664"/>
      <c r="E22" s="664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2"/>
    </row>
    <row r="23" spans="2:21" ht="11.25" customHeight="1">
      <c r="B23" s="665" t="s">
        <v>129</v>
      </c>
      <c r="C23" s="668" t="s">
        <v>130</v>
      </c>
      <c r="D23" s="668"/>
      <c r="E23" s="668"/>
      <c r="F23" s="131" t="s">
        <v>131</v>
      </c>
      <c r="G23" s="668" t="s">
        <v>132</v>
      </c>
      <c r="H23" s="668"/>
      <c r="I23" s="668" t="s">
        <v>133</v>
      </c>
      <c r="J23" s="668"/>
      <c r="K23" s="668" t="s">
        <v>134</v>
      </c>
      <c r="L23" s="668"/>
      <c r="M23" s="668"/>
      <c r="N23" s="668"/>
      <c r="O23" s="668"/>
      <c r="P23" s="668"/>
      <c r="Q23" s="668"/>
      <c r="R23" s="668"/>
      <c r="S23" s="668"/>
      <c r="T23" s="669"/>
    </row>
    <row r="24" spans="2:21" ht="12.75" customHeight="1">
      <c r="B24" s="666"/>
      <c r="C24" s="670"/>
      <c r="D24" s="671"/>
      <c r="E24" s="671"/>
      <c r="F24" s="132"/>
      <c r="G24" s="672"/>
      <c r="H24" s="672"/>
      <c r="I24" s="673">
        <f>F24*G24</f>
        <v>0</v>
      </c>
      <c r="J24" s="673"/>
      <c r="K24" s="674"/>
      <c r="L24" s="674"/>
      <c r="M24" s="674"/>
      <c r="N24" s="674"/>
      <c r="O24" s="674"/>
      <c r="P24" s="674"/>
      <c r="Q24" s="674"/>
      <c r="R24" s="674"/>
      <c r="S24" s="674"/>
      <c r="T24" s="675"/>
    </row>
    <row r="25" spans="2:21" ht="12.75" customHeight="1">
      <c r="B25" s="666"/>
      <c r="C25" s="670"/>
      <c r="D25" s="671"/>
      <c r="E25" s="671"/>
      <c r="F25" s="132"/>
      <c r="G25" s="672"/>
      <c r="H25" s="672"/>
      <c r="I25" s="673">
        <f t="shared" ref="I25:I27" si="0">F25*G25</f>
        <v>0</v>
      </c>
      <c r="J25" s="673"/>
      <c r="K25" s="674"/>
      <c r="L25" s="674"/>
      <c r="M25" s="674"/>
      <c r="N25" s="674"/>
      <c r="O25" s="674"/>
      <c r="P25" s="674"/>
      <c r="Q25" s="674"/>
      <c r="R25" s="674"/>
      <c r="S25" s="674"/>
      <c r="T25" s="675"/>
    </row>
    <row r="26" spans="2:21" ht="12.75" customHeight="1">
      <c r="B26" s="666"/>
      <c r="C26" s="670"/>
      <c r="D26" s="671"/>
      <c r="E26" s="671"/>
      <c r="F26" s="132"/>
      <c r="G26" s="672"/>
      <c r="H26" s="672"/>
      <c r="I26" s="673">
        <f t="shared" si="0"/>
        <v>0</v>
      </c>
      <c r="J26" s="673"/>
      <c r="K26" s="674"/>
      <c r="L26" s="674"/>
      <c r="M26" s="674"/>
      <c r="N26" s="674"/>
      <c r="O26" s="674"/>
      <c r="P26" s="674"/>
      <c r="Q26" s="674"/>
      <c r="R26" s="674"/>
      <c r="S26" s="674"/>
      <c r="T26" s="675"/>
    </row>
    <row r="27" spans="2:21" ht="12.75" customHeight="1" thickBot="1">
      <c r="B27" s="666"/>
      <c r="C27" s="676"/>
      <c r="D27" s="677"/>
      <c r="E27" s="677"/>
      <c r="F27" s="133"/>
      <c r="G27" s="678"/>
      <c r="H27" s="678"/>
      <c r="I27" s="679">
        <f t="shared" si="0"/>
        <v>0</v>
      </c>
      <c r="J27" s="679"/>
      <c r="K27" s="680"/>
      <c r="L27" s="680"/>
      <c r="M27" s="680" t="s">
        <v>135</v>
      </c>
      <c r="N27" s="680"/>
      <c r="O27" s="680"/>
      <c r="P27" s="680"/>
      <c r="Q27" s="680"/>
      <c r="R27" s="680"/>
      <c r="S27" s="680"/>
      <c r="T27" s="681"/>
    </row>
    <row r="28" spans="2:21" s="135" customFormat="1" ht="15.75" customHeight="1" thickTop="1">
      <c r="B28" s="666"/>
      <c r="C28" s="682" t="s">
        <v>136</v>
      </c>
      <c r="D28" s="682"/>
      <c r="E28" s="682"/>
      <c r="F28" s="134">
        <f>SUM(F24:F27)</f>
        <v>0</v>
      </c>
      <c r="G28" s="683"/>
      <c r="H28" s="683"/>
      <c r="I28" s="684">
        <f>SUM(I24:J27)</f>
        <v>0</v>
      </c>
      <c r="J28" s="684"/>
      <c r="K28" s="682"/>
      <c r="L28" s="682"/>
      <c r="M28" s="682" t="s">
        <v>135</v>
      </c>
      <c r="N28" s="682"/>
      <c r="O28" s="682"/>
      <c r="P28" s="682"/>
      <c r="Q28" s="682"/>
      <c r="R28" s="682"/>
      <c r="S28" s="682"/>
      <c r="T28" s="685"/>
    </row>
    <row r="29" spans="2:21" s="137" customFormat="1" ht="12" customHeight="1">
      <c r="B29" s="666"/>
      <c r="C29" s="686" t="s">
        <v>137</v>
      </c>
      <c r="D29" s="687"/>
      <c r="E29" s="687" t="s">
        <v>138</v>
      </c>
      <c r="F29" s="687"/>
      <c r="G29" s="687"/>
      <c r="H29" s="687"/>
      <c r="I29" s="687" t="s">
        <v>139</v>
      </c>
      <c r="J29" s="687"/>
      <c r="K29" s="687" t="s">
        <v>140</v>
      </c>
      <c r="L29" s="687"/>
      <c r="M29" s="687" t="s">
        <v>141</v>
      </c>
      <c r="N29" s="687"/>
      <c r="O29" s="687"/>
      <c r="P29" s="687"/>
      <c r="Q29" s="687"/>
      <c r="R29" s="687"/>
      <c r="S29" s="687"/>
      <c r="T29" s="688"/>
      <c r="U29" s="136"/>
    </row>
    <row r="30" spans="2:21" ht="12.75" customHeight="1">
      <c r="B30" s="666"/>
      <c r="C30" s="689">
        <v>1</v>
      </c>
      <c r="D30" s="690"/>
      <c r="E30" s="691"/>
      <c r="F30" s="691"/>
      <c r="G30" s="692"/>
      <c r="H30" s="692"/>
      <c r="I30" s="693"/>
      <c r="J30" s="693"/>
      <c r="K30" s="694"/>
      <c r="L30" s="694"/>
      <c r="M30" s="695"/>
      <c r="N30" s="695"/>
      <c r="O30" s="695"/>
      <c r="P30" s="695"/>
      <c r="Q30" s="695"/>
      <c r="R30" s="695"/>
      <c r="S30" s="695"/>
      <c r="T30" s="696"/>
      <c r="U30" s="138"/>
    </row>
    <row r="31" spans="2:21" ht="12.75" customHeight="1">
      <c r="B31" s="666"/>
      <c r="C31" s="689">
        <v>2</v>
      </c>
      <c r="D31" s="690"/>
      <c r="E31" s="691"/>
      <c r="F31" s="691"/>
      <c r="G31" s="692"/>
      <c r="H31" s="692"/>
      <c r="I31" s="693"/>
      <c r="J31" s="693"/>
      <c r="K31" s="694"/>
      <c r="L31" s="694"/>
      <c r="M31" s="695"/>
      <c r="N31" s="695"/>
      <c r="O31" s="695"/>
      <c r="P31" s="695"/>
      <c r="Q31" s="695"/>
      <c r="R31" s="695"/>
      <c r="S31" s="695"/>
      <c r="T31" s="696"/>
      <c r="U31" s="138"/>
    </row>
    <row r="32" spans="2:21" ht="12.75" customHeight="1">
      <c r="B32" s="666"/>
      <c r="C32" s="689">
        <v>3</v>
      </c>
      <c r="D32" s="690"/>
      <c r="E32" s="691"/>
      <c r="F32" s="691"/>
      <c r="G32" s="692"/>
      <c r="H32" s="692"/>
      <c r="I32" s="693"/>
      <c r="J32" s="693"/>
      <c r="K32" s="694"/>
      <c r="L32" s="694"/>
      <c r="M32" s="695"/>
      <c r="N32" s="695"/>
      <c r="O32" s="695"/>
      <c r="P32" s="695"/>
      <c r="Q32" s="695"/>
      <c r="R32" s="695"/>
      <c r="S32" s="695"/>
      <c r="T32" s="696"/>
      <c r="U32" s="138"/>
    </row>
    <row r="33" spans="2:21" ht="12.75" customHeight="1">
      <c r="B33" s="666"/>
      <c r="C33" s="689">
        <v>4</v>
      </c>
      <c r="D33" s="690"/>
      <c r="E33" s="691"/>
      <c r="F33" s="691"/>
      <c r="G33" s="692"/>
      <c r="H33" s="692"/>
      <c r="I33" s="693"/>
      <c r="J33" s="693"/>
      <c r="K33" s="694"/>
      <c r="L33" s="694"/>
      <c r="M33" s="695"/>
      <c r="N33" s="695"/>
      <c r="O33" s="695"/>
      <c r="P33" s="695"/>
      <c r="Q33" s="695"/>
      <c r="R33" s="695"/>
      <c r="S33" s="695"/>
      <c r="T33" s="696"/>
      <c r="U33" s="138"/>
    </row>
    <row r="34" spans="2:21" ht="12.75" customHeight="1">
      <c r="B34" s="666"/>
      <c r="C34" s="689">
        <v>5</v>
      </c>
      <c r="D34" s="690"/>
      <c r="E34" s="691"/>
      <c r="F34" s="691"/>
      <c r="G34" s="692"/>
      <c r="H34" s="692"/>
      <c r="I34" s="697"/>
      <c r="J34" s="697"/>
      <c r="K34" s="698"/>
      <c r="L34" s="698"/>
      <c r="M34" s="674"/>
      <c r="N34" s="674"/>
      <c r="O34" s="674"/>
      <c r="P34" s="674"/>
      <c r="Q34" s="674"/>
      <c r="R34" s="674"/>
      <c r="S34" s="674"/>
      <c r="T34" s="675"/>
      <c r="U34" s="138"/>
    </row>
    <row r="35" spans="2:21" ht="12.75" customHeight="1" thickBot="1">
      <c r="B35" s="666"/>
      <c r="C35" s="689">
        <v>6</v>
      </c>
      <c r="D35" s="690"/>
      <c r="E35" s="691"/>
      <c r="F35" s="691"/>
      <c r="G35" s="692"/>
      <c r="H35" s="692"/>
      <c r="I35" s="697"/>
      <c r="J35" s="697"/>
      <c r="K35" s="698"/>
      <c r="L35" s="698"/>
      <c r="M35" s="674"/>
      <c r="N35" s="674"/>
      <c r="O35" s="674"/>
      <c r="P35" s="674"/>
      <c r="Q35" s="674"/>
      <c r="R35" s="674"/>
      <c r="S35" s="674"/>
      <c r="T35" s="675"/>
      <c r="U35" s="138"/>
    </row>
    <row r="36" spans="2:21" s="135" customFormat="1" ht="15.75" customHeight="1" thickTop="1" thickBot="1">
      <c r="B36" s="667"/>
      <c r="C36" s="705" t="s">
        <v>136</v>
      </c>
      <c r="D36" s="705"/>
      <c r="E36" s="705"/>
      <c r="F36" s="705"/>
      <c r="G36" s="706">
        <f>SUM(G30:H35)</f>
        <v>0</v>
      </c>
      <c r="H36" s="706"/>
      <c r="I36" s="707">
        <f>SUM(I30:J35)</f>
        <v>0</v>
      </c>
      <c r="J36" s="707"/>
      <c r="K36" s="708"/>
      <c r="L36" s="708"/>
      <c r="M36" s="708"/>
      <c r="N36" s="708"/>
      <c r="O36" s="708"/>
      <c r="P36" s="708"/>
      <c r="Q36" s="708"/>
      <c r="R36" s="708"/>
      <c r="S36" s="708"/>
      <c r="T36" s="709"/>
      <c r="U36" s="139"/>
    </row>
    <row r="37" spans="2:21" ht="16.5" customHeight="1">
      <c r="B37" s="753" t="s">
        <v>142</v>
      </c>
      <c r="C37" s="710" t="s">
        <v>143</v>
      </c>
      <c r="D37" s="710"/>
      <c r="E37" s="710"/>
      <c r="F37" s="710"/>
      <c r="G37" s="710"/>
      <c r="H37" s="710"/>
      <c r="I37" s="710"/>
      <c r="J37" s="711"/>
      <c r="K37" s="712" t="s">
        <v>144</v>
      </c>
      <c r="L37" s="713"/>
      <c r="M37" s="714"/>
      <c r="N37" s="712" t="s">
        <v>145</v>
      </c>
      <c r="O37" s="713"/>
      <c r="P37" s="714"/>
      <c r="Q37" s="712" t="s">
        <v>146</v>
      </c>
      <c r="R37" s="714"/>
      <c r="S37" s="699" t="s">
        <v>147</v>
      </c>
      <c r="T37" s="700"/>
    </row>
    <row r="38" spans="2:21" ht="18.75" customHeight="1">
      <c r="B38" s="666"/>
      <c r="C38" s="703" t="s">
        <v>148</v>
      </c>
      <c r="D38" s="703"/>
      <c r="E38" s="703"/>
      <c r="F38" s="140" t="s">
        <v>149</v>
      </c>
      <c r="G38" s="701" t="s">
        <v>150</v>
      </c>
      <c r="H38" s="701"/>
      <c r="I38" s="701" t="s">
        <v>151</v>
      </c>
      <c r="J38" s="704"/>
      <c r="K38" s="141" t="s">
        <v>152</v>
      </c>
      <c r="L38" s="701" t="s">
        <v>153</v>
      </c>
      <c r="M38" s="704"/>
      <c r="N38" s="141" t="s">
        <v>152</v>
      </c>
      <c r="O38" s="701" t="s">
        <v>153</v>
      </c>
      <c r="P38" s="704"/>
      <c r="Q38" s="141" t="s">
        <v>154</v>
      </c>
      <c r="R38" s="142" t="s">
        <v>155</v>
      </c>
      <c r="S38" s="701"/>
      <c r="T38" s="702"/>
    </row>
    <row r="39" spans="2:21" ht="12.75" customHeight="1">
      <c r="B39" s="666"/>
      <c r="C39" s="723"/>
      <c r="D39" s="723"/>
      <c r="E39" s="723"/>
      <c r="F39" s="143"/>
      <c r="G39" s="724"/>
      <c r="H39" s="724"/>
      <c r="I39" s="725">
        <f>F39*Texto39</f>
        <v>0</v>
      </c>
      <c r="J39" s="726"/>
      <c r="K39" s="144"/>
      <c r="L39" s="715"/>
      <c r="M39" s="721"/>
      <c r="N39" s="144"/>
      <c r="O39" s="715"/>
      <c r="P39" s="721"/>
      <c r="Q39" s="722"/>
      <c r="R39" s="721"/>
      <c r="S39" s="715"/>
      <c r="T39" s="716"/>
    </row>
    <row r="40" spans="2:21" ht="12.75" customHeight="1">
      <c r="B40" s="666"/>
      <c r="C40" s="717"/>
      <c r="D40" s="717"/>
      <c r="E40" s="717"/>
      <c r="F40" s="145"/>
      <c r="G40" s="718"/>
      <c r="H40" s="718"/>
      <c r="I40" s="719">
        <f>F40*G40</f>
        <v>0</v>
      </c>
      <c r="J40" s="720"/>
      <c r="K40" s="144"/>
      <c r="L40" s="715"/>
      <c r="M40" s="721"/>
      <c r="N40" s="144"/>
      <c r="O40" s="715"/>
      <c r="P40" s="721"/>
      <c r="Q40" s="722"/>
      <c r="R40" s="721"/>
      <c r="S40" s="715"/>
      <c r="T40" s="716"/>
    </row>
    <row r="41" spans="2:21" ht="12.75" customHeight="1">
      <c r="B41" s="666"/>
      <c r="C41" s="717"/>
      <c r="D41" s="717"/>
      <c r="E41" s="717"/>
      <c r="F41" s="145"/>
      <c r="G41" s="718"/>
      <c r="H41" s="718"/>
      <c r="I41" s="719">
        <f>F41*G41</f>
        <v>0</v>
      </c>
      <c r="J41" s="720"/>
      <c r="K41" s="144"/>
      <c r="L41" s="715"/>
      <c r="M41" s="721"/>
      <c r="N41" s="144"/>
      <c r="O41" s="715"/>
      <c r="P41" s="721"/>
      <c r="Q41" s="722"/>
      <c r="R41" s="721"/>
      <c r="S41" s="715"/>
      <c r="T41" s="716"/>
    </row>
    <row r="42" spans="2:21" ht="12.75" customHeight="1" thickBot="1">
      <c r="B42" s="666"/>
      <c r="C42" s="727"/>
      <c r="D42" s="727"/>
      <c r="E42" s="727"/>
      <c r="F42" s="146"/>
      <c r="G42" s="728"/>
      <c r="H42" s="728"/>
      <c r="I42" s="719">
        <f>F42*G42</f>
        <v>0</v>
      </c>
      <c r="J42" s="720"/>
      <c r="K42" s="147"/>
      <c r="L42" s="729"/>
      <c r="M42" s="730"/>
      <c r="N42" s="147"/>
      <c r="O42" s="729"/>
      <c r="P42" s="730"/>
      <c r="Q42" s="731"/>
      <c r="R42" s="730"/>
      <c r="S42" s="729"/>
      <c r="T42" s="732"/>
    </row>
    <row r="43" spans="2:21" s="135" customFormat="1" ht="15" customHeight="1" thickTop="1" thickBot="1">
      <c r="B43" s="666"/>
      <c r="C43" s="737" t="s">
        <v>136</v>
      </c>
      <c r="D43" s="737"/>
      <c r="E43" s="737"/>
      <c r="F43" s="148">
        <f>SUM(F39:F42)</f>
        <v>0</v>
      </c>
      <c r="G43" s="148"/>
      <c r="H43" s="148"/>
      <c r="I43" s="738">
        <f>SUM(I39:J42)</f>
        <v>0</v>
      </c>
      <c r="J43" s="739"/>
      <c r="K43" s="149">
        <f>SUM(K39:K42)</f>
        <v>0</v>
      </c>
      <c r="L43" s="738">
        <f>(K39*L39)+(K40*L40)+(K41*L41)+(K42*L42)</f>
        <v>0</v>
      </c>
      <c r="M43" s="739"/>
      <c r="N43" s="149">
        <f>SUM(N39:N42)</f>
        <v>0</v>
      </c>
      <c r="O43" s="738">
        <f>(N39*O39)+(N40*O40)+(N41*O41)+(N42*O42)</f>
        <v>0</v>
      </c>
      <c r="P43" s="739"/>
      <c r="Q43" s="740">
        <f>SUM(Q39:R42)</f>
        <v>0</v>
      </c>
      <c r="R43" s="739"/>
      <c r="S43" s="741">
        <f>SUM(S39:T42)</f>
        <v>0</v>
      </c>
      <c r="T43" s="742" t="s">
        <v>135</v>
      </c>
    </row>
    <row r="44" spans="2:21" s="137" customFormat="1" ht="12" customHeight="1">
      <c r="B44" s="666"/>
      <c r="C44" s="150" t="s">
        <v>137</v>
      </c>
      <c r="D44" s="151"/>
      <c r="E44" s="151" t="s">
        <v>138</v>
      </c>
      <c r="F44" s="151"/>
      <c r="G44" s="151" t="s">
        <v>156</v>
      </c>
      <c r="H44" s="151"/>
      <c r="I44" s="151" t="s">
        <v>139</v>
      </c>
      <c r="J44" s="151"/>
      <c r="K44" s="151" t="s">
        <v>140</v>
      </c>
      <c r="L44" s="151"/>
      <c r="M44" s="151" t="s">
        <v>157</v>
      </c>
      <c r="N44" s="151"/>
      <c r="O44" s="151"/>
      <c r="P44" s="151"/>
      <c r="Q44" s="151"/>
      <c r="R44" s="151"/>
      <c r="S44" s="151"/>
      <c r="T44" s="152"/>
    </row>
    <row r="45" spans="2:21" ht="12.75" customHeight="1">
      <c r="B45" s="666"/>
      <c r="C45" s="689">
        <v>1</v>
      </c>
      <c r="D45" s="690"/>
      <c r="E45" s="691" t="s">
        <v>107</v>
      </c>
      <c r="F45" s="691"/>
      <c r="G45" s="733"/>
      <c r="H45" s="733"/>
      <c r="I45" s="734">
        <f>($I$43+$L$43+$O$43+$Q$43+$S$43)*G45</f>
        <v>0</v>
      </c>
      <c r="J45" s="734"/>
      <c r="K45" s="735"/>
      <c r="L45" s="735"/>
      <c r="M45" s="671"/>
      <c r="N45" s="671"/>
      <c r="O45" s="671"/>
      <c r="P45" s="671"/>
      <c r="Q45" s="671"/>
      <c r="R45" s="671"/>
      <c r="S45" s="671"/>
      <c r="T45" s="736"/>
    </row>
    <row r="46" spans="2:21" ht="12.75" customHeight="1">
      <c r="B46" s="666"/>
      <c r="C46" s="689">
        <v>2</v>
      </c>
      <c r="D46" s="690"/>
      <c r="E46" s="691"/>
      <c r="F46" s="691"/>
      <c r="G46" s="733"/>
      <c r="H46" s="733"/>
      <c r="I46" s="734">
        <f>($I$43+$L$43+$O$43+$Q$43+$S$43)*G46</f>
        <v>0</v>
      </c>
      <c r="J46" s="734"/>
      <c r="K46" s="735"/>
      <c r="L46" s="735"/>
      <c r="M46" s="671"/>
      <c r="N46" s="671"/>
      <c r="O46" s="671"/>
      <c r="P46" s="671"/>
      <c r="Q46" s="671"/>
      <c r="R46" s="671"/>
      <c r="S46" s="671"/>
      <c r="T46" s="736"/>
    </row>
    <row r="47" spans="2:21" ht="12.75" customHeight="1" thickBot="1">
      <c r="B47" s="666"/>
      <c r="C47" s="689">
        <v>3</v>
      </c>
      <c r="D47" s="690"/>
      <c r="E47" s="691"/>
      <c r="F47" s="691"/>
      <c r="G47" s="733"/>
      <c r="H47" s="733"/>
      <c r="I47" s="734">
        <f>($I$43+$L$43+$O$43+$Q$43+$S$43)*G47</f>
        <v>0</v>
      </c>
      <c r="J47" s="734"/>
      <c r="K47" s="735"/>
      <c r="L47" s="735"/>
      <c r="M47" s="671"/>
      <c r="N47" s="671"/>
      <c r="O47" s="671"/>
      <c r="P47" s="671"/>
      <c r="Q47" s="671"/>
      <c r="R47" s="671"/>
      <c r="S47" s="671"/>
      <c r="T47" s="736"/>
    </row>
    <row r="48" spans="2:21" s="135" customFormat="1" ht="15" customHeight="1" thickTop="1" thickBot="1">
      <c r="B48" s="667"/>
      <c r="C48" s="705" t="s">
        <v>136</v>
      </c>
      <c r="D48" s="705"/>
      <c r="E48" s="705"/>
      <c r="F48" s="705"/>
      <c r="G48" s="706">
        <f>SUM(G45:H47)</f>
        <v>0</v>
      </c>
      <c r="H48" s="706"/>
      <c r="I48" s="743">
        <f>SUM(I45:J47)</f>
        <v>0</v>
      </c>
      <c r="J48" s="743"/>
      <c r="K48" s="708"/>
      <c r="L48" s="708"/>
      <c r="M48" s="708"/>
      <c r="N48" s="708"/>
      <c r="O48" s="708"/>
      <c r="P48" s="708"/>
      <c r="Q48" s="708"/>
      <c r="R48" s="708"/>
      <c r="S48" s="708"/>
      <c r="T48" s="709"/>
    </row>
    <row r="49" spans="1:22" ht="12" customHeight="1">
      <c r="B49" s="744" t="s">
        <v>158</v>
      </c>
      <c r="C49" s="747" t="s">
        <v>159</v>
      </c>
      <c r="D49" s="748"/>
      <c r="E49" s="748"/>
      <c r="F49" s="748"/>
      <c r="G49" s="748"/>
      <c r="H49" s="748"/>
      <c r="I49" s="749" t="s">
        <v>160</v>
      </c>
      <c r="J49" s="749"/>
      <c r="K49" s="748" t="s">
        <v>161</v>
      </c>
      <c r="L49" s="748"/>
      <c r="M49" s="748"/>
      <c r="N49" s="748"/>
      <c r="O49" s="748"/>
      <c r="P49" s="748"/>
      <c r="Q49" s="748"/>
      <c r="R49" s="748"/>
      <c r="S49" s="748"/>
      <c r="T49" s="750"/>
      <c r="U49" s="153"/>
      <c r="V49" s="153"/>
    </row>
    <row r="50" spans="1:22" ht="12.75" customHeight="1">
      <c r="B50" s="745"/>
      <c r="C50" s="751"/>
      <c r="D50" s="751"/>
      <c r="E50" s="751"/>
      <c r="F50" s="751"/>
      <c r="G50" s="751"/>
      <c r="H50" s="752"/>
      <c r="I50" s="754"/>
      <c r="J50" s="755"/>
      <c r="K50" s="756"/>
      <c r="L50" s="751"/>
      <c r="M50" s="751"/>
      <c r="N50" s="751"/>
      <c r="O50" s="751"/>
      <c r="P50" s="751"/>
      <c r="Q50" s="751"/>
      <c r="R50" s="751"/>
      <c r="S50" s="751"/>
      <c r="T50" s="757"/>
    </row>
    <row r="51" spans="1:22" ht="15" customHeight="1" thickBot="1">
      <c r="B51" s="745"/>
      <c r="C51" s="751"/>
      <c r="D51" s="751"/>
      <c r="E51" s="751"/>
      <c r="F51" s="751"/>
      <c r="G51" s="751"/>
      <c r="H51" s="752"/>
      <c r="I51" s="754"/>
      <c r="J51" s="755"/>
      <c r="K51" s="756"/>
      <c r="L51" s="751"/>
      <c r="M51" s="751"/>
      <c r="N51" s="751"/>
      <c r="O51" s="751"/>
      <c r="P51" s="751"/>
      <c r="Q51" s="751"/>
      <c r="R51" s="751"/>
      <c r="S51" s="751"/>
      <c r="T51" s="757"/>
    </row>
    <row r="52" spans="1:22" ht="15" customHeight="1" thickTop="1">
      <c r="B52" s="745"/>
      <c r="C52" s="682" t="s">
        <v>136</v>
      </c>
      <c r="D52" s="682"/>
      <c r="E52" s="682"/>
      <c r="F52" s="134"/>
      <c r="G52" s="683"/>
      <c r="H52" s="683"/>
      <c r="I52" s="684">
        <f>SUM(I49:J51)</f>
        <v>0</v>
      </c>
      <c r="J52" s="684"/>
      <c r="K52" s="682"/>
      <c r="L52" s="682"/>
      <c r="M52" s="682" t="s">
        <v>135</v>
      </c>
      <c r="N52" s="682"/>
      <c r="O52" s="682"/>
      <c r="P52" s="682"/>
      <c r="Q52" s="682"/>
      <c r="R52" s="682"/>
      <c r="S52" s="682"/>
      <c r="T52" s="685"/>
      <c r="V52" s="445"/>
    </row>
    <row r="53" spans="1:22" s="137" customFormat="1" ht="12" customHeight="1">
      <c r="B53" s="745"/>
      <c r="C53" s="150" t="s">
        <v>137</v>
      </c>
      <c r="D53" s="151"/>
      <c r="E53" s="151" t="s">
        <v>138</v>
      </c>
      <c r="F53" s="151"/>
      <c r="G53" s="151" t="s">
        <v>156</v>
      </c>
      <c r="H53" s="151"/>
      <c r="I53" s="151" t="s">
        <v>139</v>
      </c>
      <c r="J53" s="151"/>
      <c r="K53" s="151" t="s">
        <v>140</v>
      </c>
      <c r="L53" s="151"/>
      <c r="M53" s="151" t="s">
        <v>157</v>
      </c>
      <c r="N53" s="151"/>
      <c r="O53" s="151"/>
      <c r="P53" s="151"/>
      <c r="Q53" s="151"/>
      <c r="R53" s="151"/>
      <c r="S53" s="151"/>
      <c r="T53" s="152"/>
      <c r="V53" s="154"/>
    </row>
    <row r="54" spans="1:22" ht="12.75" customHeight="1">
      <c r="B54" s="745"/>
      <c r="C54" s="689">
        <v>1</v>
      </c>
      <c r="D54" s="690"/>
      <c r="E54" s="691" t="s">
        <v>107</v>
      </c>
      <c r="F54" s="691"/>
      <c r="G54" s="733"/>
      <c r="H54" s="733"/>
      <c r="I54" s="734">
        <f>$I$52*G54</f>
        <v>0</v>
      </c>
      <c r="J54" s="734"/>
      <c r="K54" s="735"/>
      <c r="L54" s="735"/>
      <c r="M54" s="671"/>
      <c r="N54" s="671"/>
      <c r="O54" s="671"/>
      <c r="P54" s="671"/>
      <c r="Q54" s="671"/>
      <c r="R54" s="671"/>
      <c r="S54" s="671"/>
      <c r="T54" s="736"/>
    </row>
    <row r="55" spans="1:22" ht="12.75" customHeight="1" thickBot="1">
      <c r="B55" s="745"/>
      <c r="C55" s="689">
        <v>2</v>
      </c>
      <c r="D55" s="690"/>
      <c r="E55" s="691"/>
      <c r="F55" s="691"/>
      <c r="G55" s="733"/>
      <c r="H55" s="733"/>
      <c r="I55" s="734">
        <f>$I$52*G55</f>
        <v>0</v>
      </c>
      <c r="J55" s="734"/>
      <c r="K55" s="735"/>
      <c r="L55" s="735"/>
      <c r="M55" s="671"/>
      <c r="N55" s="671"/>
      <c r="O55" s="671"/>
      <c r="P55" s="671"/>
      <c r="Q55" s="671"/>
      <c r="R55" s="671"/>
      <c r="S55" s="671"/>
      <c r="T55" s="736"/>
      <c r="V55" s="155"/>
    </row>
    <row r="56" spans="1:22" ht="15" customHeight="1" thickTop="1" thickBot="1">
      <c r="B56" s="746"/>
      <c r="C56" s="705" t="s">
        <v>136</v>
      </c>
      <c r="D56" s="705"/>
      <c r="E56" s="705"/>
      <c r="F56" s="705"/>
      <c r="G56" s="706">
        <f>SUM(G52:H55)</f>
        <v>0</v>
      </c>
      <c r="H56" s="706"/>
      <c r="I56" s="743">
        <f>SUM(I54:J55)</f>
        <v>0</v>
      </c>
      <c r="J56" s="743"/>
      <c r="K56" s="708"/>
      <c r="L56" s="708"/>
      <c r="M56" s="708"/>
      <c r="N56" s="708"/>
      <c r="O56" s="708"/>
      <c r="P56" s="708"/>
      <c r="Q56" s="708"/>
      <c r="R56" s="708"/>
      <c r="S56" s="708"/>
      <c r="T56" s="709"/>
    </row>
    <row r="57" spans="1:22" s="156" customFormat="1" ht="4.5" customHeight="1" thickBot="1">
      <c r="B57" s="157"/>
      <c r="C57" s="158"/>
      <c r="D57" s="158"/>
      <c r="E57" s="158"/>
      <c r="F57" s="158"/>
      <c r="G57" s="159"/>
      <c r="H57" s="159"/>
      <c r="I57" s="160"/>
      <c r="J57" s="160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1:22" ht="14.1" customHeight="1">
      <c r="B58" s="162" t="str">
        <f>B23</f>
        <v>FEES</v>
      </c>
      <c r="C58" s="163"/>
      <c r="D58" s="163"/>
      <c r="E58" s="163"/>
      <c r="F58" s="164" t="s">
        <v>162</v>
      </c>
      <c r="G58" s="758">
        <f>I28</f>
        <v>0</v>
      </c>
      <c r="H58" s="758"/>
      <c r="I58" s="759"/>
      <c r="J58" s="446"/>
      <c r="L58" s="165" t="s">
        <v>163</v>
      </c>
      <c r="N58" s="760"/>
      <c r="O58" s="760"/>
      <c r="P58" s="761"/>
      <c r="Q58" s="761"/>
      <c r="R58" s="447"/>
      <c r="S58" s="167"/>
      <c r="T58" s="167"/>
    </row>
    <row r="59" spans="1:22" ht="13.8">
      <c r="B59" s="168" t="str">
        <f>B37</f>
        <v>TRIPS</v>
      </c>
      <c r="C59" s="169"/>
      <c r="D59" s="169"/>
      <c r="E59" s="169"/>
      <c r="F59" s="170" t="s">
        <v>162</v>
      </c>
      <c r="G59" s="772">
        <f>I43+L43+O43+Q43+S43</f>
        <v>0</v>
      </c>
      <c r="H59" s="772"/>
      <c r="I59" s="773"/>
      <c r="J59" s="446"/>
      <c r="L59" s="171"/>
      <c r="M59" s="171"/>
      <c r="N59" s="172"/>
      <c r="O59" s="172"/>
      <c r="P59" s="172"/>
      <c r="Q59" s="172"/>
      <c r="R59" s="172"/>
      <c r="S59" s="167"/>
      <c r="T59" s="167"/>
    </row>
    <row r="60" spans="1:22" ht="14.4" thickBot="1">
      <c r="B60" s="173" t="str">
        <f>B49</f>
        <v>OTHER COSTS</v>
      </c>
      <c r="C60" s="174"/>
      <c r="D60" s="174"/>
      <c r="E60" s="174"/>
      <c r="F60" s="175" t="s">
        <v>162</v>
      </c>
      <c r="G60" s="774">
        <f>I52</f>
        <v>0</v>
      </c>
      <c r="H60" s="774"/>
      <c r="I60" s="775"/>
      <c r="J60" s="446"/>
      <c r="K60" s="176"/>
      <c r="L60" s="165" t="s">
        <v>164</v>
      </c>
      <c r="N60" s="776"/>
      <c r="O60" s="776"/>
      <c r="P60" s="776"/>
      <c r="Q60" s="776"/>
      <c r="R60" s="776"/>
      <c r="S60" s="167"/>
      <c r="T60" s="167"/>
    </row>
    <row r="61" spans="1:22" ht="15" thickTop="1" thickBot="1">
      <c r="B61" s="777" t="s">
        <v>165</v>
      </c>
      <c r="C61" s="778"/>
      <c r="D61" s="778"/>
      <c r="E61" s="778"/>
      <c r="F61" s="779"/>
      <c r="G61" s="780">
        <f>SUM(G58:I60)</f>
        <v>0</v>
      </c>
      <c r="H61" s="780"/>
      <c r="I61" s="781"/>
      <c r="J61" s="446"/>
      <c r="K61" s="446"/>
      <c r="L61" s="446"/>
      <c r="M61" s="446"/>
      <c r="N61" s="782">
        <f>F3</f>
        <v>0</v>
      </c>
      <c r="O61" s="782"/>
      <c r="P61" s="782"/>
      <c r="Q61" s="782"/>
      <c r="R61" s="782"/>
      <c r="S61" s="167"/>
      <c r="T61" s="167"/>
    </row>
    <row r="62" spans="1:22" ht="15" customHeight="1">
      <c r="A62" s="177"/>
      <c r="B62" s="762" t="s">
        <v>166</v>
      </c>
      <c r="C62" s="762"/>
      <c r="D62" s="762"/>
      <c r="E62" s="762"/>
      <c r="F62" s="178"/>
      <c r="G62" s="763" t="e">
        <f>G61/F62</f>
        <v>#DIV/0!</v>
      </c>
      <c r="H62" s="763"/>
      <c r="I62" s="763"/>
      <c r="M62" s="179"/>
      <c r="N62" s="764" t="s">
        <v>167</v>
      </c>
      <c r="O62" s="764"/>
      <c r="P62" s="764"/>
      <c r="Q62" s="764"/>
      <c r="R62" s="764"/>
    </row>
    <row r="63" spans="1:22" s="180" customFormat="1" ht="9.6">
      <c r="B63" s="765" t="s">
        <v>168</v>
      </c>
      <c r="C63" s="766"/>
      <c r="D63" s="766"/>
      <c r="E63" s="766"/>
      <c r="F63" s="767"/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767"/>
      <c r="R63" s="767"/>
      <c r="S63" s="767"/>
      <c r="T63" s="768"/>
    </row>
    <row r="64" spans="1:22" ht="33" customHeight="1">
      <c r="B64" s="769" t="s">
        <v>169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1"/>
    </row>
    <row r="65" ht="13.8"/>
    <row r="66" ht="13.8"/>
    <row r="67" ht="13.8"/>
    <row r="68" ht="13.8"/>
    <row r="69" ht="13.8"/>
    <row r="70" ht="13.8"/>
    <row r="71" ht="13.8"/>
    <row r="72" ht="13.8"/>
    <row r="73" ht="13.8"/>
    <row r="74" ht="13.8"/>
    <row r="75" ht="13.8"/>
    <row r="76" ht="13.8"/>
    <row r="77" ht="13.8"/>
    <row r="78" ht="13.8"/>
    <row r="79" ht="13.8"/>
    <row r="80" ht="13.8"/>
    <row r="81" ht="13.8"/>
    <row r="82" ht="13.8"/>
    <row r="83" ht="13.8"/>
    <row r="84" ht="13.8"/>
    <row r="85" ht="13.8"/>
    <row r="86" ht="13.8"/>
    <row r="87" ht="13.8"/>
    <row r="88" ht="13.8"/>
    <row r="89" ht="13.8"/>
    <row r="90" ht="13.8"/>
    <row r="91" ht="13.8"/>
    <row r="92" ht="13.8"/>
    <row r="93" ht="13.8"/>
    <row r="94" ht="13.8"/>
    <row r="95" ht="13.8"/>
    <row r="96" ht="13.8"/>
    <row r="97" ht="13.8"/>
    <row r="98" ht="13.8"/>
  </sheetData>
  <sheetProtection selectLockedCells="1"/>
  <dataConsolidate/>
  <mergeCells count="242">
    <mergeCell ref="B62:E62"/>
    <mergeCell ref="G62:I62"/>
    <mergeCell ref="N62:R62"/>
    <mergeCell ref="B63:E63"/>
    <mergeCell ref="F63:T63"/>
    <mergeCell ref="B64:T64"/>
    <mergeCell ref="G59:I59"/>
    <mergeCell ref="G60:I60"/>
    <mergeCell ref="N60:R60"/>
    <mergeCell ref="B61:F61"/>
    <mergeCell ref="G61:I61"/>
    <mergeCell ref="N61:R61"/>
    <mergeCell ref="I52:J52"/>
    <mergeCell ref="K52:T52"/>
    <mergeCell ref="C56:D56"/>
    <mergeCell ref="E56:F56"/>
    <mergeCell ref="G56:H56"/>
    <mergeCell ref="I56:J56"/>
    <mergeCell ref="K56:T56"/>
    <mergeCell ref="G58:I58"/>
    <mergeCell ref="N58:O58"/>
    <mergeCell ref="P58:Q58"/>
    <mergeCell ref="C55:D55"/>
    <mergeCell ref="E55:F55"/>
    <mergeCell ref="G55:H55"/>
    <mergeCell ref="I55:J55"/>
    <mergeCell ref="K55:L55"/>
    <mergeCell ref="M55:T55"/>
    <mergeCell ref="C48:D48"/>
    <mergeCell ref="E48:F48"/>
    <mergeCell ref="G48:H48"/>
    <mergeCell ref="I48:J48"/>
    <mergeCell ref="K48:T48"/>
    <mergeCell ref="B49:B56"/>
    <mergeCell ref="C49:H49"/>
    <mergeCell ref="I49:J49"/>
    <mergeCell ref="K49:T49"/>
    <mergeCell ref="C50:H50"/>
    <mergeCell ref="B37:B48"/>
    <mergeCell ref="C54:D54"/>
    <mergeCell ref="E54:F54"/>
    <mergeCell ref="G54:H54"/>
    <mergeCell ref="I54:J54"/>
    <mergeCell ref="K54:L54"/>
    <mergeCell ref="M54:T54"/>
    <mergeCell ref="I50:J50"/>
    <mergeCell ref="K50:T50"/>
    <mergeCell ref="C51:H51"/>
    <mergeCell ref="I51:J51"/>
    <mergeCell ref="K51:T51"/>
    <mergeCell ref="C52:E52"/>
    <mergeCell ref="G52:H52"/>
    <mergeCell ref="C47:D47"/>
    <mergeCell ref="E47:F47"/>
    <mergeCell ref="G47:H47"/>
    <mergeCell ref="I47:J47"/>
    <mergeCell ref="K47:L47"/>
    <mergeCell ref="M47:T47"/>
    <mergeCell ref="C46:D46"/>
    <mergeCell ref="E46:F46"/>
    <mergeCell ref="G46:H46"/>
    <mergeCell ref="I46:J46"/>
    <mergeCell ref="K46:L46"/>
    <mergeCell ref="M46:T46"/>
    <mergeCell ref="C45:D45"/>
    <mergeCell ref="E45:F45"/>
    <mergeCell ref="G45:H45"/>
    <mergeCell ref="I45:J45"/>
    <mergeCell ref="K45:L45"/>
    <mergeCell ref="M45:T45"/>
    <mergeCell ref="C43:E43"/>
    <mergeCell ref="I43:J43"/>
    <mergeCell ref="L43:M43"/>
    <mergeCell ref="O43:P43"/>
    <mergeCell ref="Q43:R43"/>
    <mergeCell ref="S43:T43"/>
    <mergeCell ref="S41:T41"/>
    <mergeCell ref="C42:E42"/>
    <mergeCell ref="G42:H42"/>
    <mergeCell ref="I42:J42"/>
    <mergeCell ref="L42:M42"/>
    <mergeCell ref="O42:P42"/>
    <mergeCell ref="Q42:R42"/>
    <mergeCell ref="S42:T42"/>
    <mergeCell ref="C41:E41"/>
    <mergeCell ref="G41:H41"/>
    <mergeCell ref="I41:J41"/>
    <mergeCell ref="L41:M41"/>
    <mergeCell ref="O41:P41"/>
    <mergeCell ref="Q41:R41"/>
    <mergeCell ref="S39:T39"/>
    <mergeCell ref="C40:E40"/>
    <mergeCell ref="G40:H40"/>
    <mergeCell ref="I40:J40"/>
    <mergeCell ref="L40:M40"/>
    <mergeCell ref="O40:P40"/>
    <mergeCell ref="Q40:R40"/>
    <mergeCell ref="S40:T40"/>
    <mergeCell ref="C39:E39"/>
    <mergeCell ref="G39:H39"/>
    <mergeCell ref="I39:J39"/>
    <mergeCell ref="L39:M39"/>
    <mergeCell ref="O39:P39"/>
    <mergeCell ref="Q39:R39"/>
    <mergeCell ref="S37:T38"/>
    <mergeCell ref="C38:E38"/>
    <mergeCell ref="G38:H38"/>
    <mergeCell ref="I38:J38"/>
    <mergeCell ref="L38:M38"/>
    <mergeCell ref="O38:P38"/>
    <mergeCell ref="C36:D36"/>
    <mergeCell ref="E36:F36"/>
    <mergeCell ref="G36:H36"/>
    <mergeCell ref="I36:J36"/>
    <mergeCell ref="K36:T36"/>
    <mergeCell ref="C37:J37"/>
    <mergeCell ref="K37:M37"/>
    <mergeCell ref="N37:P37"/>
    <mergeCell ref="Q37:R37"/>
    <mergeCell ref="C35:D35"/>
    <mergeCell ref="E35:F35"/>
    <mergeCell ref="G35:H35"/>
    <mergeCell ref="I35:J35"/>
    <mergeCell ref="K35:L35"/>
    <mergeCell ref="M35:T35"/>
    <mergeCell ref="C34:D34"/>
    <mergeCell ref="E34:F34"/>
    <mergeCell ref="G34:H34"/>
    <mergeCell ref="I34:J34"/>
    <mergeCell ref="K34:L34"/>
    <mergeCell ref="M34:T34"/>
    <mergeCell ref="C33:D33"/>
    <mergeCell ref="E33:F33"/>
    <mergeCell ref="G33:H33"/>
    <mergeCell ref="I33:J33"/>
    <mergeCell ref="K33:L33"/>
    <mergeCell ref="M33:T33"/>
    <mergeCell ref="C32:D32"/>
    <mergeCell ref="E32:F32"/>
    <mergeCell ref="G32:H32"/>
    <mergeCell ref="I32:J32"/>
    <mergeCell ref="K32:L32"/>
    <mergeCell ref="M32:T32"/>
    <mergeCell ref="C31:D31"/>
    <mergeCell ref="E31:F31"/>
    <mergeCell ref="G31:H31"/>
    <mergeCell ref="I31:J31"/>
    <mergeCell ref="K31:L31"/>
    <mergeCell ref="M31:T31"/>
    <mergeCell ref="C30:D30"/>
    <mergeCell ref="E30:F30"/>
    <mergeCell ref="G30:H30"/>
    <mergeCell ref="I30:J30"/>
    <mergeCell ref="K30:L30"/>
    <mergeCell ref="M30:T30"/>
    <mergeCell ref="I25:J25"/>
    <mergeCell ref="K25:T25"/>
    <mergeCell ref="C28:E28"/>
    <mergeCell ref="G28:H28"/>
    <mergeCell ref="I28:J28"/>
    <mergeCell ref="K28:T28"/>
    <mergeCell ref="C29:D29"/>
    <mergeCell ref="E29:F29"/>
    <mergeCell ref="G29:H29"/>
    <mergeCell ref="I29:J29"/>
    <mergeCell ref="K29:L29"/>
    <mergeCell ref="M29:T29"/>
    <mergeCell ref="B20:E20"/>
    <mergeCell ref="B21:E21"/>
    <mergeCell ref="F21:T21"/>
    <mergeCell ref="B22:E22"/>
    <mergeCell ref="F22:T22"/>
    <mergeCell ref="B23:B36"/>
    <mergeCell ref="C23:E23"/>
    <mergeCell ref="G23:H23"/>
    <mergeCell ref="I23:J23"/>
    <mergeCell ref="K23:T23"/>
    <mergeCell ref="C26:E26"/>
    <mergeCell ref="G26:H26"/>
    <mergeCell ref="I26:J26"/>
    <mergeCell ref="K26:T26"/>
    <mergeCell ref="C27:E27"/>
    <mergeCell ref="G27:H27"/>
    <mergeCell ref="I27:J27"/>
    <mergeCell ref="K27:T27"/>
    <mergeCell ref="C24:E24"/>
    <mergeCell ref="G24:H24"/>
    <mergeCell ref="I24:J24"/>
    <mergeCell ref="K24:T24"/>
    <mergeCell ref="C25:E25"/>
    <mergeCell ref="G25:H25"/>
    <mergeCell ref="B18:E18"/>
    <mergeCell ref="F18:H18"/>
    <mergeCell ref="I18:L18"/>
    <mergeCell ref="N18:P18"/>
    <mergeCell ref="R18:T18"/>
    <mergeCell ref="B19:E19"/>
    <mergeCell ref="F19:T19"/>
    <mergeCell ref="O12:T12"/>
    <mergeCell ref="F13:G13"/>
    <mergeCell ref="K13:T13"/>
    <mergeCell ref="B15:E15"/>
    <mergeCell ref="F15:T15"/>
    <mergeCell ref="B16:E17"/>
    <mergeCell ref="H17:T17"/>
    <mergeCell ref="B7:B13"/>
    <mergeCell ref="C7:E7"/>
    <mergeCell ref="F7:N7"/>
    <mergeCell ref="P7:T7"/>
    <mergeCell ref="C8:E8"/>
    <mergeCell ref="F8:N8"/>
    <mergeCell ref="P8:T8"/>
    <mergeCell ref="C9:E10"/>
    <mergeCell ref="F9:N10"/>
    <mergeCell ref="P9:T9"/>
    <mergeCell ref="P10:T10"/>
    <mergeCell ref="C11:E11"/>
    <mergeCell ref="F11:N11"/>
    <mergeCell ref="P11:T11"/>
    <mergeCell ref="C12:E13"/>
    <mergeCell ref="G12:H12"/>
    <mergeCell ref="I12:J12"/>
    <mergeCell ref="K12:L12"/>
    <mergeCell ref="M12:N12"/>
    <mergeCell ref="C4:E4"/>
    <mergeCell ref="F4:N4"/>
    <mergeCell ref="O4:O5"/>
    <mergeCell ref="P4:Q4"/>
    <mergeCell ref="C5:E5"/>
    <mergeCell ref="F5:N5"/>
    <mergeCell ref="P5:Q5"/>
    <mergeCell ref="B1:T1"/>
    <mergeCell ref="B2:B5"/>
    <mergeCell ref="C2:E2"/>
    <mergeCell ref="F2:N2"/>
    <mergeCell ref="O2:Q2"/>
    <mergeCell ref="R2:T2"/>
    <mergeCell ref="C3:E3"/>
    <mergeCell ref="F3:N3"/>
    <mergeCell ref="O3:Q3"/>
    <mergeCell ref="R3:T3"/>
    <mergeCell ref="R5:T5"/>
  </mergeCells>
  <dataValidations count="7">
    <dataValidation type="decimal" errorStyle="warning" operator="lessThan" allowBlank="1" showErrorMessage="1" error="Atenção ao valor máximo, conforme tabela da GIZ." sqref="O39:P42" xr:uid="{968FE358-32E1-4A8A-AA3D-56A0F509A669}">
      <formula1>118</formula1>
    </dataValidation>
    <dataValidation type="whole" errorStyle="warning" operator="lessThan" allowBlank="1" showErrorMessage="1" error="Atenção ao valor da diária/pernoite conforme tabela da GIZ." sqref="L39:M42" xr:uid="{7ED97BB4-FFB4-4574-A376-C8925EC8A112}">
      <formula1>380</formula1>
    </dataValidation>
    <dataValidation type="date" errorStyle="warning" operator="greaterThan" allowBlank="1" showErrorMessage="1" error="Considerar 10 dias úteis após o envio da Solicitação de Contrato à Agência._x000a_" sqref="F18:G18" xr:uid="{D3F4A7AC-57B7-401F-B9A4-08E6677C0D65}">
      <formula1>P58+10</formula1>
    </dataValidation>
    <dataValidation type="date" errorStyle="warning" operator="greaterThan" allowBlank="1" showErrorMessage="1" error="Considerar 10 dias úteis após o envio da Solicitação de Contrato à Agência._x000a_" sqref="H18" xr:uid="{2BF7B2D4-14C1-470F-8F43-BECC208568D1}">
      <formula1>#REF!+10</formula1>
    </dataValidation>
    <dataValidation type="list" allowBlank="1" showInputMessage="1" showErrorMessage="1" sqref="E56:F57 F31:F36 E48:F48" xr:uid="{BBCF59CE-25FC-42CE-930D-1618E25832F1}">
      <formula1>$G$2:$G$7</formula1>
    </dataValidation>
    <dataValidation type="date" operator="greaterThan" allowBlank="1" showInputMessage="1" showErrorMessage="1" sqref="M18" xr:uid="{3DF06912-3AF1-4034-A94C-24B45527CC72}">
      <formula1>H18</formula1>
    </dataValidation>
    <dataValidation type="decimal" errorStyle="warning" allowBlank="1" showErrorMessage="1" error="Atenção à tabela de honorários." promptTitle="Atenção à tabela de honorários." prompt="Atenção à tabela de honorários." sqref="H25:H27 G24:G27 G51:H51" xr:uid="{F326FAD1-6095-4451-9C9F-FCC4D0E96A06}">
      <formula1>1</formula1>
      <formula2>1455</formula2>
    </dataValidation>
  </dataValidations>
  <hyperlinks>
    <hyperlink ref="C12" location="_ftn1" display="_ftn1" xr:uid="{D34262F9-8FD9-4197-ADAE-5DB64D94AA9A}"/>
  </hyperlinks>
  <printOptions horizontalCentered="1"/>
  <pageMargins left="0.78740157480314965" right="0.35433070866141736" top="0.43307086614173229" bottom="0.31496062992125984" header="0.23622047244094491" footer="0.19685039370078741"/>
  <pageSetup paperSize="9" scale="71" orientation="portrait" r:id="rId1"/>
  <headerFooter>
    <oddHeader>&amp;CREQUEST FOR SERVICE CONTRACT &amp;R&amp;G</oddHeader>
    <oddFooter>&amp;CPage &amp;P/&amp;N&amp;R&amp;F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38100</xdr:rowOff>
                  </from>
                  <to>
                    <xdr:col>10</xdr:col>
                    <xdr:colOff>99060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Check Box 2">
              <controlPr defaultSize="0" autoFill="0" autoLine="0" autoPict="0">
                <anchor moveWithCells="1">
                  <from>
                    <xdr:col>10</xdr:col>
                    <xdr:colOff>236220</xdr:colOff>
                    <xdr:row>15</xdr:row>
                    <xdr:rowOff>60960</xdr:rowOff>
                  </from>
                  <to>
                    <xdr:col>15</xdr:col>
                    <xdr:colOff>99060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7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22860</xdr:rowOff>
                  </from>
                  <to>
                    <xdr:col>6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8" name="Check Box 4">
              <controlPr defaultSize="0" autoFill="0" autoLine="0" autoPict="0">
                <anchor moveWithCells="1">
                  <from>
                    <xdr:col>7</xdr:col>
                    <xdr:colOff>99060</xdr:colOff>
                    <xdr:row>12</xdr:row>
                    <xdr:rowOff>22860</xdr:rowOff>
                  </from>
                  <to>
                    <xdr:col>9</xdr:col>
                    <xdr:colOff>99060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9" name="Check Box 5">
              <controlPr defaultSize="0" autoFill="0" autoLine="0" autoPict="0">
                <anchor moveWithCells="1">
                  <from>
                    <xdr:col>8</xdr:col>
                    <xdr:colOff>304800</xdr:colOff>
                    <xdr:row>12</xdr:row>
                    <xdr:rowOff>22860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10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14</xdr:row>
                    <xdr:rowOff>213360</xdr:rowOff>
                  </from>
                  <to>
                    <xdr:col>3</xdr:col>
                    <xdr:colOff>213360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1" name="Check Box 7">
              <controlPr defaultSize="0" autoFill="0" autoLine="0" autoPict="0">
                <anchor moveWithCells="1">
                  <from>
                    <xdr:col>5</xdr:col>
                    <xdr:colOff>22860</xdr:colOff>
                    <xdr:row>18</xdr:row>
                    <xdr:rowOff>175260</xdr:rowOff>
                  </from>
                  <to>
                    <xdr:col>10</xdr:col>
                    <xdr:colOff>76200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2" name="Check Box 8">
              <controlPr defaultSize="0" autoFill="0" autoLine="0" autoPict="0">
                <anchor moveWithCells="1">
                  <from>
                    <xdr:col>8</xdr:col>
                    <xdr:colOff>182880</xdr:colOff>
                    <xdr:row>18</xdr:row>
                    <xdr:rowOff>175260</xdr:rowOff>
                  </from>
                  <to>
                    <xdr:col>13</xdr:col>
                    <xdr:colOff>22860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3" name="Check Box 9">
              <controlPr defaultSize="0" autoFill="0" autoLine="0" autoPict="0">
                <anchor moveWithCells="1">
                  <from>
                    <xdr:col>14</xdr:col>
                    <xdr:colOff>335280</xdr:colOff>
                    <xdr:row>18</xdr:row>
                    <xdr:rowOff>175260</xdr:rowOff>
                  </from>
                  <to>
                    <xdr:col>19</xdr:col>
                    <xdr:colOff>83820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4" name="Check Box 10">
              <controlPr defaultSize="0" autoFill="0" autoLine="0" autoPict="0">
                <anchor moveWithCells="1">
                  <from>
                    <xdr:col>11</xdr:col>
                    <xdr:colOff>99060</xdr:colOff>
                    <xdr:row>18</xdr:row>
                    <xdr:rowOff>175260</xdr:rowOff>
                  </from>
                  <to>
                    <xdr:col>16</xdr:col>
                    <xdr:colOff>182880</xdr:colOff>
                    <xdr:row>20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5512-2DC9-46E8-8A4C-54DCD38A739D}">
  <sheetPr codeName="Planilha5"/>
  <dimension ref="A1:AO190"/>
  <sheetViews>
    <sheetView zoomScale="90" zoomScaleNormal="90" workbookViewId="0">
      <selection activeCell="A6" sqref="A6:D9"/>
    </sheetView>
  </sheetViews>
  <sheetFormatPr defaultColWidth="0" defaultRowHeight="14.4"/>
  <cols>
    <col min="1" max="1" width="8.88671875" style="1" customWidth="1"/>
    <col min="2" max="2" width="11" style="1" customWidth="1"/>
    <col min="3" max="3" width="12" style="1" customWidth="1"/>
    <col min="4" max="4" width="7" style="1" customWidth="1"/>
    <col min="5" max="5" width="9.6640625" style="1" customWidth="1"/>
    <col min="6" max="7" width="4.44140625" style="1" customWidth="1"/>
    <col min="8" max="8" width="7" style="1" customWidth="1"/>
    <col min="9" max="9" width="6" style="1" customWidth="1"/>
    <col min="10" max="11" width="14.44140625" style="1" customWidth="1"/>
    <col min="12" max="12" width="12.88671875" style="1" customWidth="1"/>
    <col min="13" max="13" width="13.44140625" style="1" customWidth="1"/>
    <col min="14" max="14" width="8.88671875" style="1" customWidth="1"/>
    <col min="15" max="15" width="8.44140625" style="1" customWidth="1"/>
    <col min="16" max="16" width="11.44140625" style="1" customWidth="1"/>
    <col min="17" max="17" width="4.6640625" style="1" customWidth="1"/>
    <col min="18" max="18" width="3.109375" style="1" customWidth="1"/>
    <col min="19" max="19" width="2.5546875" style="1" customWidth="1"/>
    <col min="20" max="20" width="3.88671875" style="1" customWidth="1"/>
    <col min="21" max="21" width="2.88671875" style="1" customWidth="1"/>
    <col min="22" max="22" width="3.33203125" style="1" customWidth="1"/>
    <col min="23" max="23" width="8.109375" style="1" customWidth="1"/>
    <col min="24" max="24" width="2" style="1" customWidth="1"/>
    <col min="25" max="25" width="3.5546875" style="1" customWidth="1"/>
    <col min="26" max="26" width="1.5546875" style="1" customWidth="1"/>
    <col min="27" max="27" width="10.109375" style="1" customWidth="1"/>
    <col min="28" max="28" width="3.88671875" style="1" customWidth="1"/>
    <col min="29" max="29" width="4.5546875" style="1" customWidth="1"/>
    <col min="30" max="30" width="4" style="1" customWidth="1"/>
    <col min="31" max="31" width="11.44140625" style="1" customWidth="1"/>
    <col min="32" max="33" width="5" style="1" customWidth="1"/>
    <col min="34" max="34" width="8" style="1" customWidth="1"/>
    <col min="35" max="35" width="1" style="1" customWidth="1"/>
    <col min="36" max="36" width="11.109375" style="1" customWidth="1"/>
    <col min="37" max="37" width="12.109375" style="1" customWidth="1"/>
    <col min="38" max="38" width="12.88671875" style="844" hidden="1" customWidth="1"/>
    <col min="39" max="39" width="12.6640625" style="844" hidden="1" customWidth="1"/>
    <col min="40" max="40" width="10.33203125" style="844" hidden="1" customWidth="1"/>
    <col min="41" max="41" width="0" style="1" hidden="1" customWidth="1"/>
    <col min="42" max="16384" width="9.109375" style="1" hidden="1"/>
  </cols>
  <sheetData>
    <row r="1" spans="1:41" ht="25.5" customHeight="1">
      <c r="A1" s="880" t="s">
        <v>170</v>
      </c>
      <c r="B1" s="880"/>
      <c r="C1" s="880"/>
      <c r="D1" s="56"/>
      <c r="E1" s="56"/>
      <c r="F1" s="56"/>
      <c r="G1" s="56"/>
      <c r="H1" s="15"/>
      <c r="I1" s="15"/>
      <c r="J1" s="881" t="s">
        <v>171</v>
      </c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2" t="s">
        <v>172</v>
      </c>
      <c r="AB1" s="882"/>
      <c r="AC1" s="882"/>
      <c r="AD1" s="882"/>
      <c r="AE1" s="882"/>
      <c r="AF1" s="882"/>
      <c r="AG1" s="882"/>
      <c r="AH1" s="882"/>
      <c r="AJ1" s="9"/>
      <c r="AK1" s="9"/>
      <c r="AL1" s="9"/>
      <c r="AM1" s="9"/>
      <c r="AN1" s="9"/>
    </row>
    <row r="2" spans="1:41">
      <c r="A2" s="883"/>
      <c r="B2" s="883"/>
      <c r="C2" s="883"/>
      <c r="D2" s="54"/>
      <c r="E2" s="54"/>
      <c r="F2" s="54"/>
      <c r="G2" s="54"/>
      <c r="H2" s="884" t="s">
        <v>3</v>
      </c>
      <c r="I2" s="884"/>
      <c r="J2" s="884"/>
      <c r="K2" s="884"/>
      <c r="L2" s="884"/>
      <c r="M2" s="884"/>
      <c r="N2" s="25"/>
      <c r="O2" s="25"/>
      <c r="P2" s="25"/>
      <c r="Q2" s="885"/>
      <c r="R2" s="885"/>
      <c r="S2" s="885"/>
      <c r="T2" s="885"/>
      <c r="U2" s="885"/>
      <c r="V2" s="885"/>
      <c r="W2" s="885"/>
      <c r="X2" s="885"/>
      <c r="Y2" s="885"/>
      <c r="Z2" s="2"/>
      <c r="AC2" s="10" t="s">
        <v>8</v>
      </c>
      <c r="AD2" s="886"/>
      <c r="AE2" s="886"/>
      <c r="AF2" s="886"/>
      <c r="AG2" s="886"/>
      <c r="AH2" s="886"/>
      <c r="AL2" s="1"/>
      <c r="AM2" s="1"/>
      <c r="AN2" s="1"/>
    </row>
    <row r="3" spans="1:41">
      <c r="A3" s="883"/>
      <c r="B3" s="883"/>
      <c r="C3" s="883"/>
      <c r="D3" s="54"/>
      <c r="E3" s="54"/>
      <c r="F3" s="54"/>
      <c r="G3" s="54"/>
      <c r="H3" s="10"/>
      <c r="I3" s="10"/>
      <c r="J3" s="10"/>
      <c r="K3" s="10"/>
      <c r="L3" s="10"/>
      <c r="M3" s="10" t="s">
        <v>4</v>
      </c>
      <c r="N3" s="10"/>
      <c r="O3" s="10"/>
      <c r="P3" s="10"/>
      <c r="Q3" s="875"/>
      <c r="R3" s="875"/>
      <c r="S3" s="875"/>
      <c r="T3" s="875"/>
      <c r="U3" s="875"/>
      <c r="V3" s="875"/>
      <c r="W3" s="875"/>
      <c r="X3" s="875"/>
      <c r="Y3" s="875"/>
      <c r="Z3" s="2"/>
      <c r="AC3" s="10" t="s">
        <v>9</v>
      </c>
      <c r="AD3" s="887"/>
      <c r="AE3" s="887"/>
      <c r="AF3" s="887"/>
      <c r="AG3" s="887"/>
      <c r="AH3" s="887"/>
      <c r="AL3" s="11"/>
      <c r="AM3" s="11"/>
      <c r="AN3" s="11"/>
    </row>
    <row r="4" spans="1:41" ht="15.75" customHeight="1">
      <c r="A4" s="883"/>
      <c r="B4" s="883"/>
      <c r="C4" s="883"/>
      <c r="D4" s="54"/>
      <c r="E4" s="54"/>
      <c r="F4" s="54"/>
      <c r="G4" s="54"/>
      <c r="H4" s="884" t="s">
        <v>5</v>
      </c>
      <c r="I4" s="884"/>
      <c r="J4" s="884"/>
      <c r="K4" s="884"/>
      <c r="L4" s="884"/>
      <c r="M4" s="884"/>
      <c r="N4" s="25"/>
      <c r="O4" s="25"/>
      <c r="P4" s="25"/>
      <c r="Q4" s="888"/>
      <c r="R4" s="888"/>
      <c r="S4" s="888"/>
      <c r="T4" s="888"/>
      <c r="U4" s="888"/>
      <c r="V4" s="888"/>
      <c r="W4" s="888"/>
      <c r="X4" s="888"/>
      <c r="Y4" s="888"/>
      <c r="Z4" s="2"/>
      <c r="AA4" s="889" t="s">
        <v>10</v>
      </c>
      <c r="AB4" s="889"/>
      <c r="AC4" s="889"/>
      <c r="AD4" s="887"/>
      <c r="AE4" s="887"/>
      <c r="AF4" s="887"/>
      <c r="AG4" s="887"/>
      <c r="AH4" s="887"/>
      <c r="AJ4" s="12" t="s">
        <v>173</v>
      </c>
      <c r="AL4" s="11"/>
      <c r="AM4" s="11"/>
      <c r="AN4" s="11"/>
    </row>
    <row r="5" spans="1:41" ht="17.25" customHeight="1"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24"/>
      <c r="X5" s="24"/>
      <c r="Y5" s="24"/>
      <c r="Z5" s="24"/>
      <c r="AA5" s="3"/>
      <c r="AB5" s="3"/>
      <c r="AC5" s="17"/>
      <c r="AD5" s="18"/>
      <c r="AE5" s="18"/>
      <c r="AF5" s="18"/>
      <c r="AG5" s="18"/>
      <c r="AH5" s="18"/>
      <c r="AI5" s="3"/>
      <c r="AJ5" s="3"/>
      <c r="AK5" s="12"/>
      <c r="AL5" s="11"/>
      <c r="AM5" s="11"/>
      <c r="AN5" s="11"/>
    </row>
    <row r="6" spans="1:41" ht="17.25" customHeight="1" thickBot="1">
      <c r="A6" s="874" t="s">
        <v>174</v>
      </c>
      <c r="B6" s="874"/>
      <c r="C6" s="874"/>
      <c r="D6" s="874"/>
      <c r="E6" s="55"/>
      <c r="F6" s="55"/>
      <c r="G6" s="55"/>
      <c r="H6" s="10"/>
      <c r="I6" s="10"/>
      <c r="J6" s="876" t="s">
        <v>39</v>
      </c>
      <c r="K6" s="876"/>
      <c r="L6" s="876"/>
      <c r="M6" s="876"/>
      <c r="N6" s="876"/>
      <c r="O6" s="876"/>
      <c r="P6" s="876"/>
      <c r="Q6" s="876"/>
      <c r="R6" s="20"/>
      <c r="S6" s="10"/>
      <c r="T6" s="10"/>
      <c r="U6" s="10"/>
      <c r="V6" s="10"/>
      <c r="W6" s="13"/>
      <c r="X6" s="13"/>
      <c r="Y6" s="13"/>
      <c r="Z6" s="13"/>
      <c r="AC6" s="10"/>
      <c r="AD6" s="11"/>
      <c r="AE6" s="11"/>
      <c r="AF6" s="11"/>
      <c r="AG6" s="11"/>
      <c r="AH6" s="11"/>
      <c r="AK6" s="12"/>
      <c r="AL6" s="11"/>
      <c r="AM6" s="11"/>
      <c r="AN6" s="11"/>
    </row>
    <row r="7" spans="1:41" ht="14.25" customHeight="1">
      <c r="A7" s="875"/>
      <c r="B7" s="875"/>
      <c r="C7" s="875"/>
      <c r="D7" s="875"/>
      <c r="E7" s="54"/>
      <c r="F7" s="54"/>
      <c r="G7" s="54"/>
      <c r="H7" s="16"/>
      <c r="I7" s="16"/>
      <c r="J7" s="5"/>
      <c r="R7" s="22"/>
      <c r="S7" s="23"/>
      <c r="T7" s="23"/>
      <c r="U7" s="23"/>
      <c r="V7" s="23"/>
      <c r="W7" s="21"/>
      <c r="AC7" s="14"/>
      <c r="AD7" s="11"/>
      <c r="AE7" s="19"/>
      <c r="AF7" s="19"/>
      <c r="AL7" s="11"/>
      <c r="AM7" s="11"/>
      <c r="AN7" s="1"/>
    </row>
    <row r="8" spans="1:41">
      <c r="A8" s="875"/>
      <c r="B8" s="875"/>
      <c r="C8" s="875"/>
      <c r="D8" s="875"/>
      <c r="E8" s="54"/>
      <c r="F8" s="54"/>
      <c r="G8" s="54"/>
      <c r="H8" s="16"/>
      <c r="I8" s="16"/>
      <c r="J8" s="5"/>
      <c r="R8" s="6"/>
      <c r="AL8" s="1"/>
      <c r="AM8" s="1"/>
      <c r="AN8" s="1"/>
    </row>
    <row r="9" spans="1:41" ht="15" customHeight="1" thickBot="1">
      <c r="A9" s="875"/>
      <c r="B9" s="875"/>
      <c r="C9" s="875"/>
      <c r="D9" s="875"/>
      <c r="E9" s="54"/>
      <c r="F9" s="54"/>
      <c r="G9" s="54"/>
      <c r="H9" s="16"/>
      <c r="I9" s="16"/>
      <c r="J9" s="5"/>
      <c r="R9" s="6"/>
      <c r="AD9" s="4"/>
      <c r="AJ9" s="4"/>
      <c r="AL9" s="11"/>
      <c r="AM9" s="11"/>
      <c r="AN9" s="11"/>
    </row>
    <row r="10" spans="1:41" ht="6.75" customHeight="1">
      <c r="A10" s="3"/>
      <c r="B10" s="3"/>
      <c r="C10" s="3"/>
      <c r="D10" s="3"/>
      <c r="E10" s="3"/>
      <c r="F10" s="3"/>
      <c r="G10" s="3"/>
      <c r="H10" s="3"/>
      <c r="I10" s="3"/>
      <c r="J10" s="26"/>
      <c r="K10" s="26"/>
      <c r="L10" s="26"/>
      <c r="M10" s="26"/>
      <c r="N10" s="26"/>
      <c r="O10" s="26"/>
      <c r="P10" s="26"/>
      <c r="Q10" s="26"/>
      <c r="R10" s="2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7"/>
      <c r="AE10" s="27"/>
      <c r="AF10" s="27"/>
      <c r="AG10" s="27"/>
      <c r="AH10" s="27"/>
      <c r="AI10" s="27"/>
      <c r="AJ10" s="27"/>
      <c r="AL10" s="11"/>
      <c r="AM10" s="11"/>
      <c r="AN10" s="11"/>
      <c r="AO10" s="4"/>
    </row>
    <row r="11" spans="1:41" ht="10.5" customHeight="1">
      <c r="AD11" s="8"/>
      <c r="AE11" s="8"/>
      <c r="AF11" s="8"/>
      <c r="AG11" s="8"/>
      <c r="AH11" s="8"/>
      <c r="AI11" s="8"/>
      <c r="AJ11" s="8"/>
      <c r="AL11" s="11"/>
      <c r="AM11" s="11"/>
      <c r="AN11" s="11"/>
      <c r="AO11" s="4"/>
    </row>
    <row r="12" spans="1:41" ht="10.5" customHeight="1">
      <c r="D12" s="4" t="s">
        <v>175</v>
      </c>
      <c r="R12" s="4" t="s">
        <v>176</v>
      </c>
      <c r="AD12" s="8"/>
      <c r="AE12" s="8"/>
      <c r="AF12" s="8"/>
      <c r="AG12" s="8"/>
      <c r="AH12" s="8"/>
      <c r="AI12" s="8"/>
      <c r="AJ12" s="8"/>
      <c r="AL12" s="11"/>
      <c r="AM12" s="11"/>
      <c r="AN12" s="11"/>
      <c r="AO12" s="4"/>
    </row>
    <row r="13" spans="1:41">
      <c r="AD13" s="8"/>
      <c r="AE13" s="8"/>
      <c r="AF13" s="8"/>
      <c r="AG13" s="8"/>
      <c r="AH13" s="8"/>
      <c r="AI13" s="8"/>
      <c r="AJ13" s="8"/>
      <c r="AL13" s="11"/>
      <c r="AM13" s="11"/>
      <c r="AN13" s="11"/>
      <c r="AO13" s="4"/>
    </row>
    <row r="14" spans="1:41" ht="36" customHeight="1">
      <c r="A14" s="806" t="s">
        <v>52</v>
      </c>
      <c r="B14" s="796" t="s">
        <v>177</v>
      </c>
      <c r="C14" s="810" t="s">
        <v>178</v>
      </c>
      <c r="D14" s="809" t="s">
        <v>179</v>
      </c>
      <c r="E14" s="810"/>
      <c r="F14" s="810"/>
      <c r="G14" s="810"/>
      <c r="H14" s="806"/>
      <c r="I14" s="809" t="s">
        <v>56</v>
      </c>
      <c r="J14" s="810"/>
      <c r="K14" s="809" t="s">
        <v>180</v>
      </c>
      <c r="L14" s="796" t="s">
        <v>181</v>
      </c>
      <c r="M14" s="63" t="s">
        <v>60</v>
      </c>
      <c r="N14" s="62" t="s">
        <v>63</v>
      </c>
      <c r="O14" s="809" t="s">
        <v>182</v>
      </c>
      <c r="P14" s="806"/>
      <c r="Q14" s="70"/>
      <c r="R14" s="859" t="s">
        <v>183</v>
      </c>
      <c r="S14" s="860"/>
      <c r="T14" s="861"/>
      <c r="U14" s="862" t="s">
        <v>184</v>
      </c>
      <c r="V14" s="863"/>
      <c r="W14" s="863"/>
      <c r="X14" s="863"/>
      <c r="Y14" s="863"/>
      <c r="Z14" s="863"/>
      <c r="AA14" s="864"/>
      <c r="AB14" s="868" t="s">
        <v>185</v>
      </c>
      <c r="AC14" s="869"/>
      <c r="AD14" s="870"/>
      <c r="AE14" s="878" t="s">
        <v>186</v>
      </c>
      <c r="AF14" s="81"/>
      <c r="AG14" s="869" t="s">
        <v>182</v>
      </c>
      <c r="AH14" s="870"/>
      <c r="AI14" s="4"/>
      <c r="AJ14" s="4"/>
      <c r="AK14" s="4"/>
      <c r="AL14" s="1"/>
      <c r="AM14" s="1"/>
      <c r="AN14" s="1"/>
    </row>
    <row r="15" spans="1:41">
      <c r="A15" s="807"/>
      <c r="B15" s="808"/>
      <c r="C15" s="877"/>
      <c r="D15" s="811"/>
      <c r="E15" s="812"/>
      <c r="F15" s="812"/>
      <c r="G15" s="812"/>
      <c r="H15" s="807"/>
      <c r="I15" s="811"/>
      <c r="J15" s="812"/>
      <c r="K15" s="811"/>
      <c r="L15" s="808"/>
      <c r="M15" s="64"/>
      <c r="N15" s="60" t="s">
        <v>66</v>
      </c>
      <c r="O15" s="811"/>
      <c r="P15" s="807"/>
      <c r="Q15" s="70"/>
      <c r="R15" s="79"/>
      <c r="S15" s="3"/>
      <c r="T15" s="80"/>
      <c r="U15" s="865"/>
      <c r="V15" s="866"/>
      <c r="W15" s="866"/>
      <c r="X15" s="866"/>
      <c r="Y15" s="866"/>
      <c r="Z15" s="866"/>
      <c r="AA15" s="867"/>
      <c r="AB15" s="871"/>
      <c r="AC15" s="872"/>
      <c r="AD15" s="873"/>
      <c r="AE15" s="879"/>
      <c r="AF15" s="82"/>
      <c r="AG15" s="872"/>
      <c r="AH15" s="873"/>
      <c r="AI15" s="4"/>
      <c r="AJ15" s="4"/>
      <c r="AK15" s="4"/>
      <c r="AL15" s="1"/>
      <c r="AM15" s="1"/>
      <c r="AN15" s="1"/>
    </row>
    <row r="16" spans="1:41" ht="15.75" customHeight="1">
      <c r="A16" s="43">
        <v>1</v>
      </c>
      <c r="B16" s="44">
        <v>44562</v>
      </c>
      <c r="C16" s="59">
        <v>44583</v>
      </c>
      <c r="D16" s="798" t="s">
        <v>187</v>
      </c>
      <c r="E16" s="799"/>
      <c r="F16" s="799"/>
      <c r="G16" s="799"/>
      <c r="H16" s="800"/>
      <c r="I16" s="801"/>
      <c r="J16" s="802"/>
      <c r="K16" s="49">
        <v>750</v>
      </c>
      <c r="L16" s="51"/>
      <c r="M16" s="45" t="s">
        <v>188</v>
      </c>
      <c r="N16" s="58"/>
      <c r="O16" s="846">
        <f>L16*N16+K16</f>
        <v>750</v>
      </c>
      <c r="P16" s="847"/>
      <c r="Q16" s="71"/>
      <c r="R16" s="848"/>
      <c r="S16" s="849"/>
      <c r="T16" s="850"/>
      <c r="U16" s="851"/>
      <c r="V16" s="852"/>
      <c r="W16" s="852"/>
      <c r="X16" s="852"/>
      <c r="Y16" s="852"/>
      <c r="Z16" s="852"/>
      <c r="AA16" s="852"/>
      <c r="AB16" s="853"/>
      <c r="AC16" s="854"/>
      <c r="AD16" s="855"/>
      <c r="AE16" s="93"/>
      <c r="AF16" s="856">
        <f>AB16*AE16</f>
        <v>0</v>
      </c>
      <c r="AG16" s="857"/>
      <c r="AH16" s="858"/>
      <c r="AI16" s="34"/>
      <c r="AJ16" s="35"/>
      <c r="AK16" s="34"/>
    </row>
    <row r="17" spans="1:37">
      <c r="A17" s="46">
        <v>2</v>
      </c>
      <c r="B17" s="61">
        <v>44562</v>
      </c>
      <c r="C17" s="61">
        <v>44562</v>
      </c>
      <c r="D17" s="787" t="s">
        <v>189</v>
      </c>
      <c r="E17" s="788"/>
      <c r="F17" s="788"/>
      <c r="G17" s="788"/>
      <c r="H17" s="789"/>
      <c r="I17" s="833"/>
      <c r="J17" s="834"/>
      <c r="K17" s="50">
        <v>30</v>
      </c>
      <c r="L17" s="52"/>
      <c r="M17" s="48"/>
      <c r="N17" s="53"/>
      <c r="O17" s="824">
        <f t="shared" ref="O17:O35" si="0">L17*N17+K17</f>
        <v>30</v>
      </c>
      <c r="P17" s="816"/>
      <c r="Q17" s="71"/>
      <c r="R17" s="833"/>
      <c r="S17" s="792"/>
      <c r="T17" s="834"/>
      <c r="U17" s="837"/>
      <c r="V17" s="837"/>
      <c r="W17" s="837"/>
      <c r="X17" s="837"/>
      <c r="Y17" s="837"/>
      <c r="Z17" s="837"/>
      <c r="AA17" s="837"/>
      <c r="AB17" s="827"/>
      <c r="AC17" s="828"/>
      <c r="AD17" s="828"/>
      <c r="AE17" s="87"/>
      <c r="AF17" s="803">
        <f t="shared" ref="AF17:AF35" si="1">AB17*AE17</f>
        <v>0</v>
      </c>
      <c r="AG17" s="804"/>
      <c r="AH17" s="805"/>
      <c r="AI17" s="28"/>
      <c r="AJ17" s="29"/>
      <c r="AK17" s="30"/>
    </row>
    <row r="18" spans="1:37">
      <c r="A18" s="46">
        <v>3</v>
      </c>
      <c r="B18" s="61">
        <v>44584</v>
      </c>
      <c r="C18" s="61">
        <v>44620</v>
      </c>
      <c r="D18" s="787" t="s">
        <v>190</v>
      </c>
      <c r="E18" s="788"/>
      <c r="F18" s="788"/>
      <c r="G18" s="788"/>
      <c r="H18" s="789"/>
      <c r="I18" s="790"/>
      <c r="J18" s="794"/>
      <c r="K18" s="50">
        <v>4500</v>
      </c>
      <c r="L18" s="52"/>
      <c r="M18" s="48"/>
      <c r="N18" s="53"/>
      <c r="O18" s="815">
        <f t="shared" si="0"/>
        <v>4500</v>
      </c>
      <c r="P18" s="816"/>
      <c r="Q18" s="71"/>
      <c r="R18" s="833"/>
      <c r="S18" s="792"/>
      <c r="T18" s="834"/>
      <c r="U18" s="836"/>
      <c r="V18" s="837"/>
      <c r="W18" s="837"/>
      <c r="X18" s="837"/>
      <c r="Y18" s="837"/>
      <c r="Z18" s="837"/>
      <c r="AA18" s="837"/>
      <c r="AB18" s="827"/>
      <c r="AC18" s="828"/>
      <c r="AD18" s="829"/>
      <c r="AE18" s="87"/>
      <c r="AF18" s="803">
        <f t="shared" si="1"/>
        <v>0</v>
      </c>
      <c r="AG18" s="804"/>
      <c r="AH18" s="805"/>
      <c r="AI18" s="28"/>
      <c r="AJ18" s="29"/>
      <c r="AK18" s="30"/>
    </row>
    <row r="19" spans="1:37">
      <c r="A19" s="46">
        <v>4</v>
      </c>
      <c r="B19" s="61">
        <v>44585</v>
      </c>
      <c r="C19" s="61">
        <v>44585</v>
      </c>
      <c r="D19" s="787" t="s">
        <v>191</v>
      </c>
      <c r="E19" s="788"/>
      <c r="F19" s="788"/>
      <c r="G19" s="788"/>
      <c r="H19" s="789"/>
      <c r="I19" s="790"/>
      <c r="J19" s="794"/>
      <c r="K19" s="50"/>
      <c r="L19" s="52">
        <v>35</v>
      </c>
      <c r="M19" s="48"/>
      <c r="N19" s="53">
        <v>6.15</v>
      </c>
      <c r="O19" s="815">
        <f t="shared" si="0"/>
        <v>215.25</v>
      </c>
      <c r="P19" s="816"/>
      <c r="Q19" s="71"/>
      <c r="R19" s="790"/>
      <c r="S19" s="791"/>
      <c r="T19" s="794"/>
      <c r="U19" s="825"/>
      <c r="V19" s="826"/>
      <c r="W19" s="826"/>
      <c r="X19" s="826"/>
      <c r="Y19" s="826"/>
      <c r="Z19" s="826"/>
      <c r="AA19" s="845"/>
      <c r="AB19" s="828"/>
      <c r="AC19" s="828"/>
      <c r="AD19" s="828"/>
      <c r="AE19" s="88"/>
      <c r="AF19" s="803">
        <f t="shared" si="1"/>
        <v>0</v>
      </c>
      <c r="AG19" s="804"/>
      <c r="AH19" s="805"/>
      <c r="AI19" s="31"/>
      <c r="AJ19" s="29"/>
      <c r="AK19" s="30"/>
    </row>
    <row r="20" spans="1:37">
      <c r="A20" s="46">
        <v>5</v>
      </c>
      <c r="B20" s="47"/>
      <c r="C20" s="47"/>
      <c r="D20" s="787"/>
      <c r="E20" s="788"/>
      <c r="F20" s="788"/>
      <c r="G20" s="788"/>
      <c r="H20" s="789"/>
      <c r="I20" s="817"/>
      <c r="J20" s="819"/>
      <c r="K20" s="50"/>
      <c r="L20" s="52"/>
      <c r="M20" s="48"/>
      <c r="N20" s="53"/>
      <c r="O20" s="824">
        <f t="shared" si="0"/>
        <v>0</v>
      </c>
      <c r="P20" s="816"/>
      <c r="Q20" s="71"/>
      <c r="R20" s="830"/>
      <c r="S20" s="795"/>
      <c r="T20" s="831"/>
      <c r="U20" s="832"/>
      <c r="V20" s="832"/>
      <c r="W20" s="832"/>
      <c r="X20" s="832"/>
      <c r="Y20" s="832"/>
      <c r="Z20" s="832"/>
      <c r="AA20" s="832"/>
      <c r="AB20" s="841"/>
      <c r="AC20" s="842"/>
      <c r="AD20" s="843"/>
      <c r="AE20" s="89"/>
      <c r="AF20" s="803">
        <f t="shared" si="1"/>
        <v>0</v>
      </c>
      <c r="AG20" s="804"/>
      <c r="AH20" s="805"/>
      <c r="AI20" s="31"/>
      <c r="AJ20" s="29"/>
      <c r="AK20" s="30"/>
    </row>
    <row r="21" spans="1:37">
      <c r="A21" s="46">
        <v>6</v>
      </c>
      <c r="B21" s="47"/>
      <c r="C21" s="47"/>
      <c r="D21" s="787"/>
      <c r="E21" s="788"/>
      <c r="F21" s="788"/>
      <c r="G21" s="788"/>
      <c r="H21" s="789"/>
      <c r="I21" s="833"/>
      <c r="J21" s="834"/>
      <c r="K21" s="50"/>
      <c r="L21" s="52"/>
      <c r="M21" s="48"/>
      <c r="N21" s="53"/>
      <c r="O21" s="824">
        <f t="shared" si="0"/>
        <v>0</v>
      </c>
      <c r="P21" s="816"/>
      <c r="Q21" s="71"/>
      <c r="R21" s="790"/>
      <c r="S21" s="791"/>
      <c r="T21" s="794"/>
      <c r="U21" s="825"/>
      <c r="V21" s="826"/>
      <c r="W21" s="826"/>
      <c r="X21" s="826"/>
      <c r="Y21" s="826"/>
      <c r="Z21" s="826"/>
      <c r="AA21" s="826"/>
      <c r="AB21" s="827"/>
      <c r="AC21" s="828"/>
      <c r="AD21" s="829"/>
      <c r="AE21" s="87"/>
      <c r="AF21" s="803">
        <f t="shared" si="1"/>
        <v>0</v>
      </c>
      <c r="AG21" s="804"/>
      <c r="AH21" s="805"/>
      <c r="AI21" s="28"/>
      <c r="AJ21" s="29"/>
      <c r="AK21" s="30"/>
    </row>
    <row r="22" spans="1:37">
      <c r="A22" s="46">
        <v>7</v>
      </c>
      <c r="B22" s="47"/>
      <c r="C22" s="47"/>
      <c r="D22" s="787"/>
      <c r="E22" s="788"/>
      <c r="F22" s="788"/>
      <c r="G22" s="788"/>
      <c r="H22" s="789"/>
      <c r="I22" s="790"/>
      <c r="J22" s="794"/>
      <c r="K22" s="50"/>
      <c r="L22" s="52"/>
      <c r="M22" s="48"/>
      <c r="N22" s="53"/>
      <c r="O22" s="824">
        <f t="shared" si="0"/>
        <v>0</v>
      </c>
      <c r="P22" s="816"/>
      <c r="Q22" s="71"/>
      <c r="R22" s="830"/>
      <c r="S22" s="795"/>
      <c r="T22" s="831"/>
      <c r="U22" s="825"/>
      <c r="V22" s="826"/>
      <c r="W22" s="826"/>
      <c r="X22" s="826"/>
      <c r="Y22" s="826"/>
      <c r="Z22" s="826"/>
      <c r="AA22" s="826"/>
      <c r="AB22" s="827"/>
      <c r="AC22" s="828"/>
      <c r="AD22" s="828"/>
      <c r="AE22" s="87"/>
      <c r="AF22" s="803">
        <f t="shared" si="1"/>
        <v>0</v>
      </c>
      <c r="AG22" s="804"/>
      <c r="AH22" s="805"/>
      <c r="AI22" s="28"/>
      <c r="AJ22" s="29"/>
      <c r="AK22" s="29"/>
    </row>
    <row r="23" spans="1:37">
      <c r="A23" s="46">
        <v>8</v>
      </c>
      <c r="B23" s="47"/>
      <c r="C23" s="47"/>
      <c r="D23" s="787"/>
      <c r="E23" s="788"/>
      <c r="F23" s="788"/>
      <c r="G23" s="788"/>
      <c r="H23" s="789"/>
      <c r="I23" s="833"/>
      <c r="J23" s="834"/>
      <c r="K23" s="50"/>
      <c r="L23" s="52"/>
      <c r="M23" s="48"/>
      <c r="N23" s="53"/>
      <c r="O23" s="824">
        <f t="shared" si="0"/>
        <v>0</v>
      </c>
      <c r="P23" s="816"/>
      <c r="Q23" s="71"/>
      <c r="R23" s="790"/>
      <c r="S23" s="791"/>
      <c r="T23" s="794"/>
      <c r="U23" s="832"/>
      <c r="V23" s="832"/>
      <c r="W23" s="832"/>
      <c r="X23" s="832"/>
      <c r="Y23" s="832"/>
      <c r="Z23" s="832"/>
      <c r="AA23" s="832"/>
      <c r="AB23" s="827"/>
      <c r="AC23" s="828"/>
      <c r="AD23" s="829"/>
      <c r="AE23" s="87"/>
      <c r="AF23" s="803">
        <f t="shared" si="1"/>
        <v>0</v>
      </c>
      <c r="AG23" s="804"/>
      <c r="AH23" s="805"/>
      <c r="AI23" s="32"/>
      <c r="AJ23" s="33"/>
      <c r="AK23" s="33"/>
    </row>
    <row r="24" spans="1:37">
      <c r="A24" s="46">
        <v>9</v>
      </c>
      <c r="B24" s="47"/>
      <c r="C24" s="47"/>
      <c r="D24" s="838"/>
      <c r="E24" s="839"/>
      <c r="F24" s="839"/>
      <c r="G24" s="839"/>
      <c r="H24" s="840"/>
      <c r="I24" s="790"/>
      <c r="J24" s="794"/>
      <c r="K24" s="50"/>
      <c r="L24" s="52"/>
      <c r="M24" s="48"/>
      <c r="N24" s="53"/>
      <c r="O24" s="824">
        <f t="shared" si="0"/>
        <v>0</v>
      </c>
      <c r="P24" s="816"/>
      <c r="Q24" s="71"/>
      <c r="R24" s="817"/>
      <c r="S24" s="818"/>
      <c r="T24" s="819"/>
      <c r="U24" s="825"/>
      <c r="V24" s="826"/>
      <c r="W24" s="826"/>
      <c r="X24" s="826"/>
      <c r="Y24" s="826"/>
      <c r="Z24" s="826"/>
      <c r="AA24" s="826"/>
      <c r="AB24" s="827"/>
      <c r="AC24" s="828"/>
      <c r="AD24" s="829"/>
      <c r="AE24" s="90"/>
      <c r="AF24" s="803">
        <f t="shared" si="1"/>
        <v>0</v>
      </c>
      <c r="AG24" s="804"/>
      <c r="AH24" s="805"/>
      <c r="AI24" s="32"/>
      <c r="AJ24" s="40"/>
      <c r="AK24" s="40"/>
    </row>
    <row r="25" spans="1:37">
      <c r="A25" s="46">
        <v>10</v>
      </c>
      <c r="B25" s="47"/>
      <c r="C25" s="47"/>
      <c r="D25" s="787"/>
      <c r="E25" s="788"/>
      <c r="F25" s="788"/>
      <c r="G25" s="788"/>
      <c r="H25" s="789"/>
      <c r="I25" s="833"/>
      <c r="J25" s="834"/>
      <c r="K25" s="50"/>
      <c r="L25" s="52"/>
      <c r="M25" s="48"/>
      <c r="N25" s="53"/>
      <c r="O25" s="824">
        <f t="shared" si="0"/>
        <v>0</v>
      </c>
      <c r="P25" s="816"/>
      <c r="Q25" s="71"/>
      <c r="R25" s="830"/>
      <c r="S25" s="795"/>
      <c r="T25" s="831"/>
      <c r="U25" s="832"/>
      <c r="V25" s="832"/>
      <c r="W25" s="832"/>
      <c r="X25" s="832"/>
      <c r="Y25" s="832"/>
      <c r="Z25" s="832"/>
      <c r="AA25" s="832"/>
      <c r="AB25" s="827"/>
      <c r="AC25" s="828"/>
      <c r="AD25" s="829"/>
      <c r="AE25" s="88"/>
      <c r="AF25" s="803">
        <f t="shared" si="1"/>
        <v>0</v>
      </c>
      <c r="AG25" s="804"/>
      <c r="AH25" s="805"/>
      <c r="AI25" s="31"/>
      <c r="AJ25" s="41"/>
      <c r="AK25" s="41"/>
    </row>
    <row r="26" spans="1:37">
      <c r="A26" s="46">
        <v>11</v>
      </c>
      <c r="B26" s="47"/>
      <c r="C26" s="47"/>
      <c r="D26" s="787"/>
      <c r="E26" s="788"/>
      <c r="F26" s="788"/>
      <c r="G26" s="788"/>
      <c r="H26" s="789"/>
      <c r="I26" s="790"/>
      <c r="J26" s="794"/>
      <c r="K26" s="50"/>
      <c r="L26" s="52"/>
      <c r="M26" s="48"/>
      <c r="N26" s="53"/>
      <c r="O26" s="824">
        <f t="shared" si="0"/>
        <v>0</v>
      </c>
      <c r="P26" s="816"/>
      <c r="Q26" s="71"/>
      <c r="R26" s="790"/>
      <c r="S26" s="791"/>
      <c r="T26" s="794"/>
      <c r="U26" s="825"/>
      <c r="V26" s="826"/>
      <c r="W26" s="826"/>
      <c r="X26" s="826"/>
      <c r="Y26" s="826"/>
      <c r="Z26" s="826"/>
      <c r="AA26" s="826"/>
      <c r="AB26" s="827"/>
      <c r="AC26" s="828"/>
      <c r="AD26" s="829"/>
      <c r="AE26" s="91"/>
      <c r="AF26" s="803">
        <f t="shared" si="1"/>
        <v>0</v>
      </c>
      <c r="AG26" s="804"/>
      <c r="AH26" s="805"/>
      <c r="AI26" s="28"/>
      <c r="AJ26" s="41"/>
      <c r="AK26" s="41"/>
    </row>
    <row r="27" spans="1:37">
      <c r="A27" s="46">
        <v>12</v>
      </c>
      <c r="B27" s="47"/>
      <c r="C27" s="47"/>
      <c r="D27" s="787"/>
      <c r="E27" s="788"/>
      <c r="F27" s="788"/>
      <c r="G27" s="788"/>
      <c r="H27" s="789"/>
      <c r="I27" s="790"/>
      <c r="J27" s="794"/>
      <c r="K27" s="50"/>
      <c r="L27" s="52"/>
      <c r="M27" s="48"/>
      <c r="N27" s="53"/>
      <c r="O27" s="824">
        <f t="shared" si="0"/>
        <v>0</v>
      </c>
      <c r="P27" s="816"/>
      <c r="Q27" s="71"/>
      <c r="R27" s="830"/>
      <c r="S27" s="795"/>
      <c r="T27" s="831"/>
      <c r="U27" s="836"/>
      <c r="V27" s="837"/>
      <c r="W27" s="837"/>
      <c r="X27" s="837"/>
      <c r="Y27" s="837"/>
      <c r="Z27" s="837"/>
      <c r="AA27" s="837"/>
      <c r="AB27" s="821"/>
      <c r="AC27" s="822"/>
      <c r="AD27" s="823"/>
      <c r="AE27" s="92"/>
      <c r="AF27" s="803">
        <f t="shared" si="1"/>
        <v>0</v>
      </c>
      <c r="AG27" s="804"/>
      <c r="AH27" s="805"/>
      <c r="AI27" s="28"/>
      <c r="AJ27" s="39"/>
      <c r="AK27" s="39"/>
    </row>
    <row r="28" spans="1:37">
      <c r="A28" s="46">
        <v>13</v>
      </c>
      <c r="B28" s="47"/>
      <c r="C28" s="47"/>
      <c r="D28" s="787"/>
      <c r="E28" s="788"/>
      <c r="F28" s="788"/>
      <c r="G28" s="788"/>
      <c r="H28" s="789"/>
      <c r="I28" s="817"/>
      <c r="J28" s="819"/>
      <c r="K28" s="50"/>
      <c r="L28" s="52"/>
      <c r="M28" s="48"/>
      <c r="N28" s="53"/>
      <c r="O28" s="824">
        <f t="shared" si="0"/>
        <v>0</v>
      </c>
      <c r="P28" s="816"/>
      <c r="Q28" s="71"/>
      <c r="R28" s="790"/>
      <c r="S28" s="791"/>
      <c r="T28" s="794"/>
      <c r="U28" s="825"/>
      <c r="V28" s="826"/>
      <c r="W28" s="826"/>
      <c r="X28" s="826"/>
      <c r="Y28" s="826"/>
      <c r="Z28" s="826"/>
      <c r="AA28" s="826"/>
      <c r="AB28" s="827"/>
      <c r="AC28" s="828"/>
      <c r="AD28" s="829"/>
      <c r="AE28" s="91"/>
      <c r="AF28" s="803">
        <f t="shared" si="1"/>
        <v>0</v>
      </c>
      <c r="AG28" s="804"/>
      <c r="AH28" s="805"/>
      <c r="AI28" s="28"/>
      <c r="AJ28" s="39"/>
      <c r="AK28" s="39"/>
    </row>
    <row r="29" spans="1:37">
      <c r="A29" s="46">
        <v>14</v>
      </c>
      <c r="B29" s="47"/>
      <c r="C29" s="47"/>
      <c r="D29" s="787"/>
      <c r="E29" s="788"/>
      <c r="F29" s="788"/>
      <c r="G29" s="788"/>
      <c r="H29" s="789"/>
      <c r="I29" s="790"/>
      <c r="J29" s="794"/>
      <c r="K29" s="50"/>
      <c r="L29" s="52"/>
      <c r="M29" s="48"/>
      <c r="N29" s="53"/>
      <c r="O29" s="824">
        <f t="shared" si="0"/>
        <v>0</v>
      </c>
      <c r="P29" s="816"/>
      <c r="Q29" s="71"/>
      <c r="R29" s="830"/>
      <c r="S29" s="795"/>
      <c r="T29" s="831"/>
      <c r="U29" s="835"/>
      <c r="V29" s="820"/>
      <c r="W29" s="820"/>
      <c r="X29" s="820"/>
      <c r="Y29" s="820"/>
      <c r="Z29" s="820"/>
      <c r="AA29" s="820"/>
      <c r="AB29" s="827"/>
      <c r="AC29" s="828"/>
      <c r="AD29" s="829"/>
      <c r="AE29" s="91"/>
      <c r="AF29" s="803">
        <f t="shared" si="1"/>
        <v>0</v>
      </c>
      <c r="AG29" s="804"/>
      <c r="AH29" s="805"/>
      <c r="AI29" s="28"/>
      <c r="AJ29" s="39"/>
      <c r="AK29" s="39"/>
    </row>
    <row r="30" spans="1:37">
      <c r="A30" s="46">
        <v>15</v>
      </c>
      <c r="B30" s="47"/>
      <c r="C30" s="47"/>
      <c r="D30" s="787"/>
      <c r="E30" s="788"/>
      <c r="F30" s="788"/>
      <c r="G30" s="788"/>
      <c r="H30" s="789"/>
      <c r="I30" s="791"/>
      <c r="J30" s="794"/>
      <c r="K30" s="57"/>
      <c r="L30" s="52"/>
      <c r="M30" s="48"/>
      <c r="N30" s="53"/>
      <c r="O30" s="824">
        <f t="shared" si="0"/>
        <v>0</v>
      </c>
      <c r="P30" s="816"/>
      <c r="Q30" s="71"/>
      <c r="R30" s="833"/>
      <c r="S30" s="792"/>
      <c r="T30" s="834"/>
      <c r="U30" s="832"/>
      <c r="V30" s="832"/>
      <c r="W30" s="832"/>
      <c r="X30" s="832"/>
      <c r="Y30" s="832"/>
      <c r="Z30" s="832"/>
      <c r="AA30" s="832"/>
      <c r="AB30" s="827"/>
      <c r="AC30" s="828"/>
      <c r="AD30" s="829"/>
      <c r="AE30" s="91"/>
      <c r="AF30" s="803">
        <f t="shared" si="1"/>
        <v>0</v>
      </c>
      <c r="AG30" s="804"/>
      <c r="AH30" s="805"/>
      <c r="AI30" s="28"/>
      <c r="AJ30" s="39"/>
      <c r="AK30" s="39"/>
    </row>
    <row r="31" spans="1:37">
      <c r="A31" s="46">
        <v>16</v>
      </c>
      <c r="B31" s="47"/>
      <c r="C31" s="47"/>
      <c r="D31" s="787"/>
      <c r="E31" s="788"/>
      <c r="F31" s="788"/>
      <c r="G31" s="788"/>
      <c r="H31" s="788"/>
      <c r="I31" s="833"/>
      <c r="J31" s="792"/>
      <c r="K31" s="57"/>
      <c r="L31" s="52"/>
      <c r="M31" s="48"/>
      <c r="N31" s="53"/>
      <c r="O31" s="824">
        <f t="shared" si="0"/>
        <v>0</v>
      </c>
      <c r="P31" s="816"/>
      <c r="Q31" s="71"/>
      <c r="R31" s="790"/>
      <c r="S31" s="791"/>
      <c r="T31" s="794"/>
      <c r="U31" s="825"/>
      <c r="V31" s="826"/>
      <c r="W31" s="826"/>
      <c r="X31" s="826"/>
      <c r="Y31" s="826"/>
      <c r="Z31" s="826"/>
      <c r="AA31" s="826"/>
      <c r="AB31" s="827"/>
      <c r="AC31" s="828"/>
      <c r="AD31" s="829"/>
      <c r="AE31" s="91"/>
      <c r="AF31" s="803">
        <f t="shared" si="1"/>
        <v>0</v>
      </c>
      <c r="AG31" s="804"/>
      <c r="AH31" s="805"/>
      <c r="AI31" s="28"/>
      <c r="AJ31" s="39"/>
      <c r="AK31" s="39"/>
    </row>
    <row r="32" spans="1:37">
      <c r="A32" s="46">
        <v>17</v>
      </c>
      <c r="B32" s="47"/>
      <c r="C32" s="47"/>
      <c r="D32" s="787"/>
      <c r="E32" s="788"/>
      <c r="F32" s="788"/>
      <c r="G32" s="788"/>
      <c r="H32" s="788"/>
      <c r="I32" s="790"/>
      <c r="J32" s="791"/>
      <c r="K32" s="57"/>
      <c r="L32" s="52"/>
      <c r="M32" s="48"/>
      <c r="N32" s="53"/>
      <c r="O32" s="824">
        <f t="shared" si="0"/>
        <v>0</v>
      </c>
      <c r="P32" s="816"/>
      <c r="Q32" s="71"/>
      <c r="R32" s="830"/>
      <c r="S32" s="795"/>
      <c r="T32" s="831"/>
      <c r="U32" s="832"/>
      <c r="V32" s="832"/>
      <c r="W32" s="832"/>
      <c r="X32" s="832"/>
      <c r="Y32" s="832"/>
      <c r="Z32" s="832"/>
      <c r="AA32" s="832"/>
      <c r="AB32" s="827"/>
      <c r="AC32" s="828"/>
      <c r="AD32" s="829"/>
      <c r="AE32" s="91"/>
      <c r="AF32" s="803">
        <f t="shared" si="1"/>
        <v>0</v>
      </c>
      <c r="AG32" s="804"/>
      <c r="AH32" s="805"/>
      <c r="AI32" s="28"/>
      <c r="AJ32" s="39"/>
      <c r="AK32" s="39"/>
    </row>
    <row r="33" spans="1:37">
      <c r="A33" s="46">
        <v>18</v>
      </c>
      <c r="B33" s="47"/>
      <c r="C33" s="47"/>
      <c r="D33" s="787"/>
      <c r="E33" s="788"/>
      <c r="F33" s="788"/>
      <c r="G33" s="788"/>
      <c r="H33" s="789"/>
      <c r="I33" s="830"/>
      <c r="J33" s="831"/>
      <c r="K33" s="50"/>
      <c r="L33" s="52"/>
      <c r="M33" s="48"/>
      <c r="N33" s="53"/>
      <c r="O33" s="824">
        <f t="shared" si="0"/>
        <v>0</v>
      </c>
      <c r="P33" s="816"/>
      <c r="Q33" s="71"/>
      <c r="R33" s="790"/>
      <c r="S33" s="791"/>
      <c r="T33" s="794"/>
      <c r="U33" s="825"/>
      <c r="V33" s="826"/>
      <c r="W33" s="826"/>
      <c r="X33" s="826"/>
      <c r="Y33" s="826"/>
      <c r="Z33" s="826"/>
      <c r="AA33" s="826"/>
      <c r="AB33" s="827"/>
      <c r="AC33" s="828"/>
      <c r="AD33" s="829"/>
      <c r="AE33" s="91"/>
      <c r="AF33" s="803">
        <f t="shared" si="1"/>
        <v>0</v>
      </c>
      <c r="AG33" s="804"/>
      <c r="AH33" s="805"/>
      <c r="AI33" s="28"/>
      <c r="AJ33" s="39"/>
      <c r="AK33" s="39"/>
    </row>
    <row r="34" spans="1:37">
      <c r="A34" s="46">
        <v>19</v>
      </c>
      <c r="B34" s="47"/>
      <c r="C34" s="47"/>
      <c r="D34" s="787"/>
      <c r="E34" s="788"/>
      <c r="F34" s="788"/>
      <c r="G34" s="788"/>
      <c r="H34" s="789"/>
      <c r="I34" s="790"/>
      <c r="J34" s="794"/>
      <c r="K34" s="50"/>
      <c r="L34" s="52"/>
      <c r="M34" s="48"/>
      <c r="N34" s="53"/>
      <c r="O34" s="824">
        <f t="shared" si="0"/>
        <v>0</v>
      </c>
      <c r="P34" s="816"/>
      <c r="Q34" s="71"/>
      <c r="R34" s="790"/>
      <c r="S34" s="791"/>
      <c r="T34" s="794"/>
      <c r="U34" s="825"/>
      <c r="V34" s="826"/>
      <c r="W34" s="826"/>
      <c r="X34" s="826"/>
      <c r="Y34" s="826"/>
      <c r="Z34" s="826"/>
      <c r="AA34" s="826"/>
      <c r="AB34" s="827"/>
      <c r="AC34" s="828"/>
      <c r="AD34" s="829"/>
      <c r="AE34" s="91"/>
      <c r="AF34" s="803">
        <f t="shared" si="1"/>
        <v>0</v>
      </c>
      <c r="AG34" s="804"/>
      <c r="AH34" s="805"/>
      <c r="AI34" s="28"/>
      <c r="AJ34" s="39"/>
      <c r="AK34" s="39"/>
    </row>
    <row r="35" spans="1:37">
      <c r="A35" s="46">
        <v>20</v>
      </c>
      <c r="B35" s="47"/>
      <c r="C35" s="47"/>
      <c r="D35" s="787"/>
      <c r="E35" s="788"/>
      <c r="F35" s="788"/>
      <c r="G35" s="788"/>
      <c r="H35" s="789"/>
      <c r="I35" s="790"/>
      <c r="J35" s="794"/>
      <c r="K35" s="50"/>
      <c r="L35" s="52"/>
      <c r="M35" s="48"/>
      <c r="N35" s="45"/>
      <c r="O35" s="815">
        <f t="shared" si="0"/>
        <v>0</v>
      </c>
      <c r="P35" s="816"/>
      <c r="Q35" s="71"/>
      <c r="R35" s="817"/>
      <c r="S35" s="818"/>
      <c r="T35" s="819"/>
      <c r="U35" s="820"/>
      <c r="V35" s="820"/>
      <c r="W35" s="820"/>
      <c r="X35" s="820"/>
      <c r="Y35" s="820"/>
      <c r="Z35" s="820"/>
      <c r="AA35" s="820"/>
      <c r="AB35" s="821"/>
      <c r="AC35" s="822"/>
      <c r="AD35" s="823"/>
      <c r="AE35" s="92"/>
      <c r="AF35" s="803">
        <f t="shared" si="1"/>
        <v>0</v>
      </c>
      <c r="AG35" s="804"/>
      <c r="AH35" s="805"/>
      <c r="AI35" s="28"/>
      <c r="AJ35" s="42"/>
      <c r="AK35" s="42"/>
    </row>
    <row r="36" spans="1:37" ht="12" customHeight="1">
      <c r="A36" s="37"/>
      <c r="B36" s="37"/>
      <c r="C36" s="37"/>
      <c r="D36" s="36"/>
      <c r="E36" s="36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AC36" s="448"/>
      <c r="AD36" s="449"/>
      <c r="AE36" s="38"/>
      <c r="AF36" s="38"/>
      <c r="AG36" s="38"/>
      <c r="AH36" s="38"/>
      <c r="AI36" s="38"/>
      <c r="AJ36" s="38"/>
      <c r="AK36" s="38"/>
    </row>
    <row r="37" spans="1:37">
      <c r="C37" s="4" t="s">
        <v>192</v>
      </c>
      <c r="D37" s="4"/>
      <c r="E37" s="4"/>
      <c r="F37" s="4"/>
      <c r="G37" s="4"/>
      <c r="H37" s="4"/>
      <c r="I37" s="4"/>
      <c r="J37" s="4"/>
      <c r="K37" s="4"/>
      <c r="Y37" s="4" t="s">
        <v>193</v>
      </c>
      <c r="AC37" s="448"/>
      <c r="AD37" s="449"/>
      <c r="AE37" s="38"/>
      <c r="AF37" s="38"/>
      <c r="AG37" s="38"/>
      <c r="AH37" s="38"/>
      <c r="AI37" s="38"/>
      <c r="AJ37" s="38"/>
      <c r="AK37" s="38"/>
    </row>
    <row r="38" spans="1:37" ht="8.25" customHeight="1">
      <c r="AC38" s="448"/>
      <c r="AD38" s="449"/>
      <c r="AE38" s="38"/>
      <c r="AF38" s="38"/>
      <c r="AG38" s="38"/>
      <c r="AH38" s="38"/>
      <c r="AI38" s="38"/>
      <c r="AJ38" s="38"/>
      <c r="AK38" s="38"/>
    </row>
    <row r="39" spans="1:37" ht="6" customHeight="1">
      <c r="AC39" s="448"/>
      <c r="AD39" s="449"/>
      <c r="AE39" s="38"/>
      <c r="AF39" s="38"/>
      <c r="AG39" s="38"/>
      <c r="AH39" s="38"/>
      <c r="AI39" s="38"/>
      <c r="AJ39" s="38"/>
      <c r="AK39" s="38"/>
    </row>
    <row r="40" spans="1:37" ht="11.25" customHeight="1">
      <c r="A40" s="806" t="s">
        <v>52</v>
      </c>
      <c r="B40" s="796" t="s">
        <v>177</v>
      </c>
      <c r="C40" s="796" t="s">
        <v>178</v>
      </c>
      <c r="D40" s="809" t="s">
        <v>194</v>
      </c>
      <c r="E40" s="810"/>
      <c r="F40" s="810"/>
      <c r="G40" s="810"/>
      <c r="H40" s="806"/>
      <c r="I40" s="809" t="s">
        <v>56</v>
      </c>
      <c r="J40" s="806"/>
      <c r="K40" s="796" t="s">
        <v>36</v>
      </c>
      <c r="L40" s="813">
        <v>0.3</v>
      </c>
      <c r="M40" s="796" t="s">
        <v>195</v>
      </c>
      <c r="N40" s="796" t="s">
        <v>60</v>
      </c>
      <c r="O40" s="62" t="s">
        <v>63</v>
      </c>
      <c r="P40" s="796" t="s">
        <v>182</v>
      </c>
      <c r="S40" s="786"/>
      <c r="T40" s="786"/>
      <c r="U40" s="786"/>
      <c r="V40" s="786"/>
      <c r="AC40" s="448"/>
      <c r="AD40" s="449"/>
      <c r="AE40" s="38"/>
      <c r="AF40" s="38"/>
      <c r="AG40" s="38"/>
      <c r="AH40" s="38"/>
      <c r="AI40" s="38"/>
      <c r="AJ40" s="38"/>
      <c r="AK40" s="38"/>
    </row>
    <row r="41" spans="1:37">
      <c r="A41" s="807"/>
      <c r="B41" s="808"/>
      <c r="C41" s="808"/>
      <c r="D41" s="811"/>
      <c r="E41" s="812"/>
      <c r="F41" s="812"/>
      <c r="G41" s="812"/>
      <c r="H41" s="807"/>
      <c r="I41" s="811"/>
      <c r="J41" s="807"/>
      <c r="K41" s="808"/>
      <c r="L41" s="814"/>
      <c r="M41" s="808"/>
      <c r="N41" s="808"/>
      <c r="O41" s="60" t="s">
        <v>66</v>
      </c>
      <c r="P41" s="797"/>
      <c r="S41" s="786"/>
      <c r="T41" s="786"/>
      <c r="U41" s="786"/>
      <c r="V41" s="786"/>
    </row>
    <row r="42" spans="1:37">
      <c r="A42" s="43">
        <v>21</v>
      </c>
      <c r="B42" s="44">
        <v>44562</v>
      </c>
      <c r="C42" s="59">
        <v>44562</v>
      </c>
      <c r="D42" s="798" t="s">
        <v>196</v>
      </c>
      <c r="E42" s="799"/>
      <c r="F42" s="799"/>
      <c r="G42" s="799"/>
      <c r="H42" s="800"/>
      <c r="I42" s="801"/>
      <c r="J42" s="802"/>
      <c r="K42" s="801">
        <v>100</v>
      </c>
      <c r="L42" s="802"/>
      <c r="M42" s="65">
        <f>K42*$L$40</f>
        <v>30</v>
      </c>
      <c r="N42" s="68" t="s">
        <v>197</v>
      </c>
      <c r="O42" s="69">
        <v>6.15</v>
      </c>
      <c r="P42" s="77">
        <f>M42*O42</f>
        <v>184.5</v>
      </c>
      <c r="Q42" s="66"/>
      <c r="R42" s="66"/>
      <c r="S42" s="66"/>
    </row>
    <row r="43" spans="1:37">
      <c r="A43" s="46">
        <v>22</v>
      </c>
      <c r="B43" s="61"/>
      <c r="C43" s="61"/>
      <c r="D43" s="787"/>
      <c r="E43" s="788"/>
      <c r="F43" s="788"/>
      <c r="G43" s="788"/>
      <c r="H43" s="789"/>
      <c r="I43" s="790"/>
      <c r="J43" s="791"/>
      <c r="K43" s="795"/>
      <c r="L43" s="795"/>
      <c r="M43" s="65">
        <f t="shared" ref="M43:M61" si="2">K43*$L$40</f>
        <v>0</v>
      </c>
      <c r="N43" s="65"/>
      <c r="O43" s="65">
        <v>3.5</v>
      </c>
      <c r="P43" s="72">
        <f t="shared" ref="P43:P61" si="3">M43*O43</f>
        <v>0</v>
      </c>
      <c r="Q43" s="67"/>
      <c r="R43" s="67"/>
      <c r="S43" s="793"/>
      <c r="T43" s="793"/>
      <c r="U43" s="793"/>
      <c r="V43" s="793"/>
    </row>
    <row r="44" spans="1:37" ht="14.25" customHeight="1">
      <c r="A44" s="43">
        <v>23</v>
      </c>
      <c r="B44" s="61"/>
      <c r="C44" s="61"/>
      <c r="D44" s="787"/>
      <c r="E44" s="788"/>
      <c r="F44" s="788"/>
      <c r="G44" s="788"/>
      <c r="H44" s="789"/>
      <c r="I44" s="790"/>
      <c r="J44" s="791"/>
      <c r="K44" s="792"/>
      <c r="L44" s="792"/>
      <c r="M44" s="65">
        <f t="shared" si="2"/>
        <v>0</v>
      </c>
      <c r="N44" s="65"/>
      <c r="O44" s="65"/>
      <c r="P44" s="72">
        <f t="shared" si="3"/>
        <v>0</v>
      </c>
      <c r="Q44" s="67"/>
      <c r="R44" s="67"/>
      <c r="S44" s="793"/>
      <c r="T44" s="793"/>
      <c r="U44" s="793"/>
      <c r="V44" s="793"/>
    </row>
    <row r="45" spans="1:37">
      <c r="A45" s="46">
        <v>24</v>
      </c>
      <c r="B45" s="61"/>
      <c r="C45" s="61"/>
      <c r="D45" s="787"/>
      <c r="E45" s="788"/>
      <c r="F45" s="788"/>
      <c r="G45" s="788"/>
      <c r="H45" s="789"/>
      <c r="I45" s="790"/>
      <c r="J45" s="791"/>
      <c r="K45" s="791"/>
      <c r="L45" s="791"/>
      <c r="M45" s="65">
        <f t="shared" si="2"/>
        <v>0</v>
      </c>
      <c r="N45" s="65"/>
      <c r="O45" s="65"/>
      <c r="P45" s="73">
        <f t="shared" si="3"/>
        <v>0</v>
      </c>
      <c r="Q45" s="67"/>
      <c r="R45" s="67"/>
      <c r="S45" s="793"/>
      <c r="T45" s="793"/>
      <c r="U45" s="793"/>
      <c r="V45" s="793"/>
    </row>
    <row r="46" spans="1:37">
      <c r="A46" s="43">
        <v>25</v>
      </c>
      <c r="B46" s="47"/>
      <c r="C46" s="47"/>
      <c r="D46" s="787"/>
      <c r="E46" s="788"/>
      <c r="F46" s="788"/>
      <c r="G46" s="788"/>
      <c r="H46" s="789"/>
      <c r="I46" s="790"/>
      <c r="J46" s="791"/>
      <c r="K46" s="795"/>
      <c r="L46" s="795"/>
      <c r="M46" s="65">
        <f t="shared" si="2"/>
        <v>0</v>
      </c>
      <c r="N46" s="65"/>
      <c r="O46" s="65"/>
      <c r="P46" s="74">
        <f t="shared" si="3"/>
        <v>0</v>
      </c>
      <c r="Q46" s="67"/>
      <c r="R46" s="67"/>
      <c r="S46" s="793"/>
      <c r="T46" s="793"/>
      <c r="U46" s="793"/>
      <c r="V46" s="793"/>
    </row>
    <row r="47" spans="1:37">
      <c r="A47" s="46">
        <v>26</v>
      </c>
      <c r="B47" s="47"/>
      <c r="C47" s="47"/>
      <c r="D47" s="787"/>
      <c r="E47" s="788"/>
      <c r="F47" s="788"/>
      <c r="G47" s="788"/>
      <c r="H47" s="789"/>
      <c r="I47" s="790"/>
      <c r="J47" s="791"/>
      <c r="K47" s="792"/>
      <c r="L47" s="792"/>
      <c r="M47" s="65">
        <f t="shared" si="2"/>
        <v>0</v>
      </c>
      <c r="N47" s="65"/>
      <c r="O47" s="65"/>
      <c r="P47" s="72">
        <f t="shared" si="3"/>
        <v>0</v>
      </c>
      <c r="Q47" s="67"/>
      <c r="R47" s="67"/>
      <c r="S47" s="793"/>
      <c r="T47" s="793"/>
      <c r="U47" s="793"/>
      <c r="V47" s="793"/>
    </row>
    <row r="48" spans="1:37">
      <c r="A48" s="43">
        <v>27</v>
      </c>
      <c r="B48" s="47"/>
      <c r="C48" s="47"/>
      <c r="D48" s="787"/>
      <c r="E48" s="788"/>
      <c r="F48" s="788"/>
      <c r="G48" s="788"/>
      <c r="H48" s="789"/>
      <c r="I48" s="790"/>
      <c r="J48" s="791"/>
      <c r="K48" s="792"/>
      <c r="L48" s="792"/>
      <c r="M48" s="65">
        <f t="shared" si="2"/>
        <v>0</v>
      </c>
      <c r="N48" s="65"/>
      <c r="O48" s="65"/>
      <c r="P48" s="72">
        <f t="shared" si="3"/>
        <v>0</v>
      </c>
      <c r="Q48" s="67"/>
      <c r="R48" s="67"/>
      <c r="S48" s="793"/>
      <c r="T48" s="793"/>
      <c r="U48" s="793"/>
      <c r="V48" s="793"/>
    </row>
    <row r="49" spans="1:22">
      <c r="A49" s="46">
        <v>28</v>
      </c>
      <c r="B49" s="47"/>
      <c r="C49" s="47"/>
      <c r="D49" s="787"/>
      <c r="E49" s="788"/>
      <c r="F49" s="788"/>
      <c r="G49" s="788"/>
      <c r="H49" s="789"/>
      <c r="I49" s="790"/>
      <c r="J49" s="791"/>
      <c r="K49" s="792"/>
      <c r="L49" s="792"/>
      <c r="M49" s="65">
        <f t="shared" si="2"/>
        <v>0</v>
      </c>
      <c r="N49" s="65"/>
      <c r="O49" s="65"/>
      <c r="P49" s="73">
        <f t="shared" si="3"/>
        <v>0</v>
      </c>
      <c r="Q49" s="67"/>
      <c r="R49" s="67"/>
      <c r="S49" s="793"/>
      <c r="T49" s="793"/>
      <c r="U49" s="793"/>
      <c r="V49" s="793"/>
    </row>
    <row r="50" spans="1:22">
      <c r="A50" s="43">
        <v>29</v>
      </c>
      <c r="B50" s="47"/>
      <c r="C50" s="47"/>
      <c r="D50" s="787"/>
      <c r="E50" s="788"/>
      <c r="F50" s="788"/>
      <c r="G50" s="788"/>
      <c r="H50" s="789"/>
      <c r="I50" s="790"/>
      <c r="J50" s="791"/>
      <c r="K50" s="791"/>
      <c r="L50" s="791"/>
      <c r="M50" s="65">
        <f t="shared" si="2"/>
        <v>0</v>
      </c>
      <c r="N50" s="65"/>
      <c r="O50" s="65"/>
      <c r="P50" s="74">
        <f t="shared" si="3"/>
        <v>0</v>
      </c>
      <c r="Q50" s="67"/>
      <c r="R50" s="67"/>
      <c r="S50" s="793"/>
      <c r="T50" s="793"/>
      <c r="U50" s="793"/>
      <c r="V50" s="793"/>
    </row>
    <row r="51" spans="1:22">
      <c r="A51" s="46">
        <v>30</v>
      </c>
      <c r="B51" s="47"/>
      <c r="C51" s="47"/>
      <c r="D51" s="787"/>
      <c r="E51" s="788"/>
      <c r="F51" s="788"/>
      <c r="G51" s="788"/>
      <c r="H51" s="789"/>
      <c r="I51" s="790"/>
      <c r="J51" s="791"/>
      <c r="K51" s="791"/>
      <c r="L51" s="791"/>
      <c r="M51" s="65">
        <f t="shared" si="2"/>
        <v>0</v>
      </c>
      <c r="N51" s="65"/>
      <c r="O51" s="65"/>
      <c r="P51" s="75">
        <f t="shared" si="3"/>
        <v>0</v>
      </c>
      <c r="Q51" s="67"/>
      <c r="R51" s="67"/>
      <c r="S51" s="793"/>
      <c r="T51" s="793"/>
      <c r="U51" s="793"/>
      <c r="V51" s="793"/>
    </row>
    <row r="52" spans="1:22">
      <c r="A52" s="43">
        <v>31</v>
      </c>
      <c r="B52" s="47"/>
      <c r="C52" s="47"/>
      <c r="D52" s="787"/>
      <c r="E52" s="788"/>
      <c r="F52" s="788"/>
      <c r="G52" s="788"/>
      <c r="H52" s="789"/>
      <c r="I52" s="790"/>
      <c r="J52" s="791"/>
      <c r="K52" s="791"/>
      <c r="L52" s="791"/>
      <c r="M52" s="65">
        <f t="shared" si="2"/>
        <v>0</v>
      </c>
      <c r="N52" s="65"/>
      <c r="O52" s="65"/>
      <c r="P52" s="73">
        <f t="shared" si="3"/>
        <v>0</v>
      </c>
      <c r="Q52" s="67"/>
      <c r="R52" s="67"/>
      <c r="S52" s="793"/>
      <c r="T52" s="793"/>
      <c r="U52" s="793"/>
      <c r="V52" s="793"/>
    </row>
    <row r="53" spans="1:22">
      <c r="A53" s="46">
        <v>32</v>
      </c>
      <c r="B53" s="47"/>
      <c r="C53" s="47"/>
      <c r="D53" s="787"/>
      <c r="E53" s="788"/>
      <c r="F53" s="788"/>
      <c r="G53" s="788"/>
      <c r="H53" s="789"/>
      <c r="I53" s="790"/>
      <c r="J53" s="791"/>
      <c r="K53" s="795"/>
      <c r="L53" s="795"/>
      <c r="M53" s="65">
        <f t="shared" si="2"/>
        <v>0</v>
      </c>
      <c r="N53" s="65"/>
      <c r="O53" s="65"/>
      <c r="P53" s="75">
        <f t="shared" si="3"/>
        <v>0</v>
      </c>
      <c r="Q53" s="67"/>
      <c r="R53" s="67"/>
      <c r="S53" s="793"/>
      <c r="T53" s="793"/>
      <c r="U53" s="793"/>
      <c r="V53" s="793"/>
    </row>
    <row r="54" spans="1:22">
      <c r="A54" s="43">
        <v>33</v>
      </c>
      <c r="B54" s="47"/>
      <c r="C54" s="47"/>
      <c r="D54" s="787"/>
      <c r="E54" s="788"/>
      <c r="F54" s="788"/>
      <c r="G54" s="788"/>
      <c r="H54" s="789"/>
      <c r="I54" s="790"/>
      <c r="J54" s="791"/>
      <c r="K54" s="791"/>
      <c r="L54" s="791"/>
      <c r="M54" s="65">
        <f t="shared" si="2"/>
        <v>0</v>
      </c>
      <c r="N54" s="65"/>
      <c r="O54" s="65"/>
      <c r="P54" s="75">
        <f t="shared" si="3"/>
        <v>0</v>
      </c>
      <c r="Q54" s="67"/>
      <c r="R54" s="67"/>
      <c r="S54" s="793"/>
      <c r="T54" s="793"/>
      <c r="U54" s="793"/>
      <c r="V54" s="793"/>
    </row>
    <row r="55" spans="1:22">
      <c r="A55" s="46">
        <v>34</v>
      </c>
      <c r="B55" s="47"/>
      <c r="C55" s="47"/>
      <c r="D55" s="787"/>
      <c r="E55" s="788"/>
      <c r="F55" s="788"/>
      <c r="G55" s="788"/>
      <c r="H55" s="789"/>
      <c r="I55" s="790"/>
      <c r="J55" s="791"/>
      <c r="K55" s="795"/>
      <c r="L55" s="795"/>
      <c r="M55" s="65">
        <f t="shared" si="2"/>
        <v>0</v>
      </c>
      <c r="N55" s="65"/>
      <c r="O55" s="65"/>
      <c r="P55" s="75">
        <f t="shared" si="3"/>
        <v>0</v>
      </c>
      <c r="Q55" s="67"/>
      <c r="R55" s="67"/>
      <c r="S55" s="793"/>
      <c r="T55" s="793"/>
      <c r="U55" s="793"/>
      <c r="V55" s="793"/>
    </row>
    <row r="56" spans="1:22">
      <c r="A56" s="43">
        <v>35</v>
      </c>
      <c r="B56" s="47"/>
      <c r="C56" s="47"/>
      <c r="D56" s="787"/>
      <c r="E56" s="788"/>
      <c r="F56" s="788"/>
      <c r="G56" s="788"/>
      <c r="H56" s="789"/>
      <c r="I56" s="790"/>
      <c r="J56" s="791"/>
      <c r="K56" s="792"/>
      <c r="L56" s="792"/>
      <c r="M56" s="65">
        <f t="shared" si="2"/>
        <v>0</v>
      </c>
      <c r="N56" s="65"/>
      <c r="O56" s="65"/>
      <c r="P56" s="75">
        <f t="shared" si="3"/>
        <v>0</v>
      </c>
      <c r="Q56" s="67"/>
      <c r="R56" s="67"/>
      <c r="S56" s="793"/>
      <c r="T56" s="793"/>
      <c r="U56" s="793"/>
      <c r="V56" s="793"/>
    </row>
    <row r="57" spans="1:22">
      <c r="A57" s="46">
        <v>36</v>
      </c>
      <c r="B57" s="47"/>
      <c r="C57" s="47"/>
      <c r="D57" s="787"/>
      <c r="E57" s="788"/>
      <c r="F57" s="788"/>
      <c r="G57" s="788"/>
      <c r="H57" s="789"/>
      <c r="I57" s="790"/>
      <c r="J57" s="791"/>
      <c r="K57" s="792"/>
      <c r="L57" s="792"/>
      <c r="M57" s="65">
        <f t="shared" si="2"/>
        <v>0</v>
      </c>
      <c r="N57" s="65"/>
      <c r="O57" s="65"/>
      <c r="P57" s="73">
        <f t="shared" si="3"/>
        <v>0</v>
      </c>
      <c r="Q57" s="67"/>
      <c r="R57" s="67"/>
      <c r="S57" s="793"/>
      <c r="T57" s="793"/>
      <c r="U57" s="793"/>
      <c r="V57" s="793"/>
    </row>
    <row r="58" spans="1:22">
      <c r="A58" s="43">
        <v>37</v>
      </c>
      <c r="B58" s="47"/>
      <c r="C58" s="47"/>
      <c r="D58" s="787"/>
      <c r="E58" s="788"/>
      <c r="F58" s="788"/>
      <c r="G58" s="788"/>
      <c r="H58" s="789"/>
      <c r="I58" s="790"/>
      <c r="J58" s="791"/>
      <c r="K58" s="791"/>
      <c r="L58" s="791"/>
      <c r="M58" s="65">
        <f t="shared" si="2"/>
        <v>0</v>
      </c>
      <c r="N58" s="65"/>
      <c r="O58" s="65"/>
      <c r="P58" s="75">
        <f t="shared" si="3"/>
        <v>0</v>
      </c>
      <c r="Q58" s="67"/>
      <c r="R58" s="67"/>
      <c r="S58" s="793"/>
      <c r="T58" s="793"/>
      <c r="U58" s="793"/>
      <c r="V58" s="793"/>
    </row>
    <row r="59" spans="1:22">
      <c r="A59" s="46">
        <v>38</v>
      </c>
      <c r="B59" s="47"/>
      <c r="C59" s="47"/>
      <c r="D59" s="787"/>
      <c r="E59" s="788"/>
      <c r="F59" s="788"/>
      <c r="G59" s="788"/>
      <c r="H59" s="789"/>
      <c r="I59" s="790"/>
      <c r="J59" s="791"/>
      <c r="K59" s="795"/>
      <c r="L59" s="795"/>
      <c r="M59" s="65">
        <f t="shared" si="2"/>
        <v>0</v>
      </c>
      <c r="N59" s="65"/>
      <c r="O59" s="65"/>
      <c r="P59" s="75">
        <f t="shared" si="3"/>
        <v>0</v>
      </c>
      <c r="Q59" s="67"/>
      <c r="R59" s="67"/>
      <c r="S59" s="793"/>
      <c r="T59" s="793"/>
      <c r="U59" s="793"/>
      <c r="V59" s="793"/>
    </row>
    <row r="60" spans="1:22">
      <c r="A60" s="43">
        <v>39</v>
      </c>
      <c r="B60" s="47"/>
      <c r="C60" s="47"/>
      <c r="D60" s="787"/>
      <c r="E60" s="788"/>
      <c r="F60" s="788"/>
      <c r="G60" s="788"/>
      <c r="H60" s="789"/>
      <c r="I60" s="790"/>
      <c r="J60" s="791"/>
      <c r="K60" s="792"/>
      <c r="L60" s="792"/>
      <c r="M60" s="65">
        <f t="shared" si="2"/>
        <v>0</v>
      </c>
      <c r="N60" s="65"/>
      <c r="O60" s="65"/>
      <c r="P60" s="76">
        <f t="shared" si="3"/>
        <v>0</v>
      </c>
      <c r="Q60" s="67"/>
      <c r="R60" s="67"/>
      <c r="S60" s="793"/>
      <c r="T60" s="793"/>
      <c r="U60" s="793"/>
      <c r="V60" s="793"/>
    </row>
    <row r="61" spans="1:22">
      <c r="A61" s="46">
        <v>40</v>
      </c>
      <c r="B61" s="47"/>
      <c r="C61" s="47"/>
      <c r="D61" s="787"/>
      <c r="E61" s="788"/>
      <c r="F61" s="788"/>
      <c r="G61" s="788"/>
      <c r="H61" s="789"/>
      <c r="I61" s="790"/>
      <c r="J61" s="794"/>
      <c r="K61" s="790"/>
      <c r="L61" s="794"/>
      <c r="M61" s="65">
        <f t="shared" si="2"/>
        <v>0</v>
      </c>
      <c r="N61" s="65"/>
      <c r="O61" s="65"/>
      <c r="P61" s="75">
        <f t="shared" si="3"/>
        <v>0</v>
      </c>
      <c r="Q61" s="67"/>
      <c r="R61" s="67"/>
      <c r="S61" s="793"/>
      <c r="T61" s="793"/>
      <c r="U61" s="793"/>
      <c r="V61" s="793"/>
    </row>
    <row r="65" spans="1:16">
      <c r="A65" s="786"/>
      <c r="B65" s="786"/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"/>
      <c r="N65" s="78"/>
      <c r="O65" s="786"/>
      <c r="P65" s="786"/>
    </row>
    <row r="66" spans="1:16">
      <c r="A66" s="786"/>
      <c r="B66" s="786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"/>
      <c r="N66" s="83"/>
      <c r="O66" s="786"/>
      <c r="P66" s="786"/>
    </row>
    <row r="67" spans="1:16">
      <c r="A67" s="84"/>
      <c r="B67" s="85"/>
      <c r="C67" s="85"/>
      <c r="D67" s="783"/>
      <c r="E67" s="783"/>
      <c r="F67" s="783"/>
      <c r="G67" s="783"/>
      <c r="H67" s="783"/>
      <c r="I67" s="784"/>
      <c r="J67" s="784"/>
      <c r="K67" s="71"/>
      <c r="L67" s="86"/>
      <c r="M67" s="67"/>
      <c r="N67" s="67"/>
      <c r="O67" s="785"/>
      <c r="P67" s="785"/>
    </row>
    <row r="68" spans="1:16">
      <c r="A68" s="84"/>
      <c r="B68" s="85"/>
      <c r="C68" s="85"/>
      <c r="D68" s="783"/>
      <c r="E68" s="783"/>
      <c r="F68" s="783"/>
      <c r="G68" s="783"/>
      <c r="H68" s="783"/>
      <c r="I68" s="784"/>
      <c r="J68" s="784"/>
      <c r="K68" s="71"/>
      <c r="L68" s="86"/>
      <c r="M68" s="67"/>
      <c r="N68" s="67"/>
      <c r="O68" s="785"/>
      <c r="P68" s="785"/>
    </row>
    <row r="69" spans="1:16">
      <c r="A69" s="84"/>
      <c r="B69" s="85"/>
      <c r="C69" s="85"/>
      <c r="D69" s="783"/>
      <c r="E69" s="783"/>
      <c r="F69" s="783"/>
      <c r="G69" s="783"/>
      <c r="H69" s="783"/>
      <c r="I69" s="784"/>
      <c r="J69" s="784"/>
      <c r="K69" s="71"/>
      <c r="L69" s="86"/>
      <c r="M69" s="67"/>
      <c r="N69" s="67"/>
      <c r="O69" s="785"/>
      <c r="P69" s="785"/>
    </row>
    <row r="70" spans="1:16">
      <c r="A70" s="84"/>
      <c r="B70" s="85"/>
      <c r="C70" s="85"/>
      <c r="D70" s="783"/>
      <c r="E70" s="783"/>
      <c r="F70" s="783"/>
      <c r="G70" s="783"/>
      <c r="H70" s="783"/>
      <c r="I70" s="784"/>
      <c r="J70" s="784"/>
      <c r="K70" s="71"/>
      <c r="L70" s="86"/>
      <c r="M70" s="67"/>
      <c r="N70" s="67"/>
      <c r="O70" s="785"/>
      <c r="P70" s="785"/>
    </row>
    <row r="71" spans="1:16">
      <c r="A71" s="84"/>
      <c r="B71" s="84"/>
      <c r="C71" s="84"/>
      <c r="D71" s="783"/>
      <c r="E71" s="783"/>
      <c r="F71" s="783"/>
      <c r="G71" s="783"/>
      <c r="H71" s="783"/>
      <c r="I71" s="784"/>
      <c r="J71" s="784"/>
      <c r="K71" s="71"/>
      <c r="L71" s="86"/>
      <c r="M71" s="67"/>
      <c r="N71" s="67"/>
      <c r="O71" s="785"/>
      <c r="P71" s="785"/>
    </row>
    <row r="72" spans="1:16">
      <c r="A72" s="84"/>
      <c r="B72" s="84"/>
      <c r="C72" s="84"/>
      <c r="D72" s="783"/>
      <c r="E72" s="783"/>
      <c r="F72" s="783"/>
      <c r="G72" s="783"/>
      <c r="H72" s="783"/>
      <c r="I72" s="784"/>
      <c r="J72" s="784"/>
      <c r="K72" s="71"/>
      <c r="L72" s="86"/>
      <c r="M72" s="67"/>
      <c r="N72" s="67"/>
      <c r="O72" s="785"/>
      <c r="P72" s="785"/>
    </row>
    <row r="73" spans="1:16">
      <c r="A73" s="84"/>
      <c r="B73" s="84"/>
      <c r="C73" s="84"/>
      <c r="D73" s="783"/>
      <c r="E73" s="783"/>
      <c r="F73" s="783"/>
      <c r="G73" s="783"/>
      <c r="H73" s="783"/>
      <c r="I73" s="784"/>
      <c r="J73" s="784"/>
      <c r="K73" s="71"/>
      <c r="L73" s="86"/>
      <c r="M73" s="67"/>
      <c r="N73" s="67"/>
      <c r="O73" s="785"/>
      <c r="P73" s="785"/>
    </row>
    <row r="74" spans="1:16">
      <c r="A74" s="84"/>
      <c r="B74" s="84"/>
      <c r="C74" s="84"/>
      <c r="D74" s="783"/>
      <c r="E74" s="783"/>
      <c r="F74" s="783"/>
      <c r="G74" s="783"/>
      <c r="H74" s="783"/>
      <c r="I74" s="784"/>
      <c r="J74" s="784"/>
      <c r="K74" s="71"/>
      <c r="L74" s="86"/>
      <c r="M74" s="67"/>
      <c r="N74" s="67"/>
      <c r="O74" s="785"/>
      <c r="P74" s="785"/>
    </row>
    <row r="75" spans="1:16">
      <c r="A75" s="84"/>
      <c r="B75" s="84"/>
      <c r="C75" s="84"/>
      <c r="D75" s="783"/>
      <c r="E75" s="783"/>
      <c r="F75" s="783"/>
      <c r="G75" s="783"/>
      <c r="H75" s="783"/>
      <c r="I75" s="784"/>
      <c r="J75" s="784"/>
      <c r="K75" s="71"/>
      <c r="L75" s="86"/>
      <c r="M75" s="67"/>
      <c r="N75" s="67"/>
      <c r="O75" s="785"/>
      <c r="P75" s="785"/>
    </row>
    <row r="76" spans="1:16">
      <c r="A76" s="84"/>
      <c r="B76" s="84"/>
      <c r="C76" s="84"/>
      <c r="D76" s="783"/>
      <c r="E76" s="783"/>
      <c r="F76" s="783"/>
      <c r="G76" s="783"/>
      <c r="H76" s="783"/>
      <c r="I76" s="784"/>
      <c r="J76" s="784"/>
      <c r="K76" s="71"/>
      <c r="L76" s="86"/>
      <c r="M76" s="67"/>
      <c r="N76" s="67"/>
      <c r="O76" s="785"/>
      <c r="P76" s="785"/>
    </row>
    <row r="77" spans="1:16">
      <c r="A77" s="84"/>
      <c r="B77" s="84"/>
      <c r="C77" s="84"/>
      <c r="D77" s="783"/>
      <c r="E77" s="783"/>
      <c r="F77" s="783"/>
      <c r="G77" s="783"/>
      <c r="H77" s="783"/>
      <c r="I77" s="784"/>
      <c r="J77" s="784"/>
      <c r="K77" s="71"/>
      <c r="L77" s="86"/>
      <c r="M77" s="67"/>
      <c r="N77" s="67"/>
      <c r="O77" s="785"/>
      <c r="P77" s="785"/>
    </row>
    <row r="78" spans="1:16">
      <c r="A78" s="84"/>
      <c r="B78" s="84"/>
      <c r="C78" s="84"/>
      <c r="D78" s="783"/>
      <c r="E78" s="783"/>
      <c r="F78" s="783"/>
      <c r="G78" s="783"/>
      <c r="H78" s="783"/>
      <c r="I78" s="784"/>
      <c r="J78" s="784"/>
      <c r="K78" s="71"/>
      <c r="L78" s="86"/>
      <c r="M78" s="67"/>
      <c r="N78" s="67"/>
      <c r="O78" s="785"/>
      <c r="P78" s="785"/>
    </row>
    <row r="79" spans="1:16">
      <c r="A79" s="84"/>
      <c r="B79" s="84"/>
      <c r="C79" s="84"/>
      <c r="D79" s="783"/>
      <c r="E79" s="783"/>
      <c r="F79" s="783"/>
      <c r="G79" s="783"/>
      <c r="H79" s="783"/>
      <c r="I79" s="784"/>
      <c r="J79" s="784"/>
      <c r="K79" s="71"/>
      <c r="L79" s="86"/>
      <c r="M79" s="67"/>
      <c r="N79" s="67"/>
      <c r="O79" s="785"/>
      <c r="P79" s="785"/>
    </row>
    <row r="80" spans="1:16">
      <c r="A80" s="84"/>
      <c r="B80" s="84"/>
      <c r="C80" s="84"/>
      <c r="D80" s="783"/>
      <c r="E80" s="783"/>
      <c r="F80" s="783"/>
      <c r="G80" s="783"/>
      <c r="H80" s="783"/>
      <c r="I80" s="784"/>
      <c r="J80" s="784"/>
      <c r="K80" s="71"/>
      <c r="L80" s="86"/>
      <c r="M80" s="67"/>
      <c r="N80" s="67"/>
      <c r="O80" s="785"/>
      <c r="P80" s="785"/>
    </row>
    <row r="81" spans="1:16">
      <c r="A81" s="84"/>
      <c r="B81" s="84"/>
      <c r="C81" s="84"/>
      <c r="D81" s="783"/>
      <c r="E81" s="783"/>
      <c r="F81" s="783"/>
      <c r="G81" s="783"/>
      <c r="H81" s="783"/>
      <c r="I81" s="784"/>
      <c r="J81" s="784"/>
      <c r="K81" s="71"/>
      <c r="L81" s="86"/>
      <c r="M81" s="67"/>
      <c r="N81" s="67"/>
      <c r="O81" s="785"/>
      <c r="P81" s="785"/>
    </row>
    <row r="82" spans="1:16">
      <c r="A82" s="84"/>
      <c r="B82" s="84"/>
      <c r="C82" s="84"/>
      <c r="D82" s="783"/>
      <c r="E82" s="783"/>
      <c r="F82" s="783"/>
      <c r="G82" s="783"/>
      <c r="H82" s="783"/>
      <c r="I82" s="784"/>
      <c r="J82" s="784"/>
      <c r="K82" s="71"/>
      <c r="L82" s="86"/>
      <c r="M82" s="67"/>
      <c r="N82" s="67"/>
      <c r="O82" s="785"/>
      <c r="P82" s="785"/>
    </row>
    <row r="83" spans="1:16">
      <c r="A83" s="84"/>
      <c r="B83" s="84"/>
      <c r="C83" s="84"/>
      <c r="D83" s="783"/>
      <c r="E83" s="783"/>
      <c r="F83" s="783"/>
      <c r="G83" s="783"/>
      <c r="H83" s="783"/>
      <c r="I83" s="784"/>
      <c r="J83" s="784"/>
      <c r="K83" s="71"/>
      <c r="L83" s="86"/>
      <c r="M83" s="67"/>
      <c r="N83" s="67"/>
      <c r="O83" s="785"/>
      <c r="P83" s="785"/>
    </row>
    <row r="84" spans="1:16">
      <c r="A84" s="84"/>
      <c r="B84" s="84"/>
      <c r="C84" s="84"/>
      <c r="D84" s="783"/>
      <c r="E84" s="783"/>
      <c r="F84" s="783"/>
      <c r="G84" s="783"/>
      <c r="H84" s="783"/>
      <c r="I84" s="784"/>
      <c r="J84" s="784"/>
      <c r="K84" s="71"/>
      <c r="L84" s="86"/>
      <c r="M84" s="67"/>
      <c r="N84" s="67"/>
      <c r="O84" s="785"/>
      <c r="P84" s="785"/>
    </row>
    <row r="85" spans="1:16">
      <c r="A85" s="84"/>
      <c r="B85" s="84"/>
      <c r="C85" s="84"/>
      <c r="D85" s="783"/>
      <c r="E85" s="783"/>
      <c r="F85" s="783"/>
      <c r="G85" s="783"/>
      <c r="H85" s="783"/>
      <c r="I85" s="784"/>
      <c r="J85" s="784"/>
      <c r="K85" s="71"/>
      <c r="L85" s="86"/>
      <c r="M85" s="67"/>
      <c r="N85" s="67"/>
      <c r="O85" s="785"/>
      <c r="P85" s="785"/>
    </row>
    <row r="86" spans="1:16">
      <c r="A86" s="84"/>
      <c r="B86" s="84"/>
      <c r="C86" s="84"/>
      <c r="D86" s="783"/>
      <c r="E86" s="783"/>
      <c r="F86" s="783"/>
      <c r="G86" s="783"/>
      <c r="H86" s="783"/>
      <c r="I86" s="784"/>
      <c r="J86" s="784"/>
      <c r="K86" s="71"/>
      <c r="L86" s="86"/>
      <c r="M86" s="67"/>
      <c r="N86" s="67"/>
      <c r="O86" s="785"/>
      <c r="P86" s="785"/>
    </row>
    <row r="187" spans="23:26">
      <c r="W187" s="7"/>
      <c r="X187" s="4"/>
      <c r="Y187" s="4"/>
      <c r="Z187" s="4"/>
    </row>
    <row r="188" spans="23:26">
      <c r="W188" s="7"/>
    </row>
    <row r="189" spans="23:26">
      <c r="W189" s="7"/>
    </row>
    <row r="190" spans="23:26">
      <c r="W190" s="7"/>
    </row>
  </sheetData>
  <mergeCells count="327">
    <mergeCell ref="A1:C1"/>
    <mergeCell ref="J1:Z1"/>
    <mergeCell ref="AA1:AH1"/>
    <mergeCell ref="A2:C4"/>
    <mergeCell ref="H2:M2"/>
    <mergeCell ref="Q2:Y2"/>
    <mergeCell ref="AD2:AH2"/>
    <mergeCell ref="Q3:Y3"/>
    <mergeCell ref="AD3:AH3"/>
    <mergeCell ref="H4:M4"/>
    <mergeCell ref="Q4:Y4"/>
    <mergeCell ref="AA4:AC4"/>
    <mergeCell ref="AD4:AH4"/>
    <mergeCell ref="A6:D9"/>
    <mergeCell ref="J6:Q6"/>
    <mergeCell ref="A14:A15"/>
    <mergeCell ref="B14:B15"/>
    <mergeCell ref="C14:C15"/>
    <mergeCell ref="D14:H15"/>
    <mergeCell ref="I14:J15"/>
    <mergeCell ref="AE14:AE15"/>
    <mergeCell ref="AG14:AH15"/>
    <mergeCell ref="D16:H16"/>
    <mergeCell ref="I16:J16"/>
    <mergeCell ref="O16:P16"/>
    <mergeCell ref="R16:T16"/>
    <mergeCell ref="U16:AA16"/>
    <mergeCell ref="AB16:AD16"/>
    <mergeCell ref="AF16:AH16"/>
    <mergeCell ref="K14:K15"/>
    <mergeCell ref="L14:L15"/>
    <mergeCell ref="O14:P15"/>
    <mergeCell ref="R14:T14"/>
    <mergeCell ref="U14:AA15"/>
    <mergeCell ref="AB14:AD15"/>
    <mergeCell ref="AL16:AN1048576"/>
    <mergeCell ref="D17:H17"/>
    <mergeCell ref="I17:J17"/>
    <mergeCell ref="O17:P17"/>
    <mergeCell ref="R17:T17"/>
    <mergeCell ref="U17:AA17"/>
    <mergeCell ref="AB17:AD17"/>
    <mergeCell ref="AF17:AH17"/>
    <mergeCell ref="D18:H18"/>
    <mergeCell ref="I18:J18"/>
    <mergeCell ref="O18:P18"/>
    <mergeCell ref="R18:T18"/>
    <mergeCell ref="U18:AA18"/>
    <mergeCell ref="AB18:AD18"/>
    <mergeCell ref="AF18:AH18"/>
    <mergeCell ref="D19:H19"/>
    <mergeCell ref="I19:J19"/>
    <mergeCell ref="O19:P19"/>
    <mergeCell ref="R19:T19"/>
    <mergeCell ref="U19:AA19"/>
    <mergeCell ref="AB19:AD19"/>
    <mergeCell ref="AF19:AH19"/>
    <mergeCell ref="D20:H20"/>
    <mergeCell ref="I20:J20"/>
    <mergeCell ref="O20:P20"/>
    <mergeCell ref="R20:T20"/>
    <mergeCell ref="U20:AA20"/>
    <mergeCell ref="AB20:AD20"/>
    <mergeCell ref="AF20:AH20"/>
    <mergeCell ref="AF21:AH21"/>
    <mergeCell ref="D22:H22"/>
    <mergeCell ref="I22:J22"/>
    <mergeCell ref="O22:P22"/>
    <mergeCell ref="R22:T22"/>
    <mergeCell ref="U22:AA22"/>
    <mergeCell ref="AB22:AD22"/>
    <mergeCell ref="AF22:AH22"/>
    <mergeCell ref="D21:H21"/>
    <mergeCell ref="I21:J21"/>
    <mergeCell ref="O21:P21"/>
    <mergeCell ref="R21:T21"/>
    <mergeCell ref="U21:AA21"/>
    <mergeCell ref="AB21:AD21"/>
    <mergeCell ref="AF23:AH23"/>
    <mergeCell ref="D24:H24"/>
    <mergeCell ref="I24:J24"/>
    <mergeCell ref="O24:P24"/>
    <mergeCell ref="R24:T24"/>
    <mergeCell ref="U24:AA24"/>
    <mergeCell ref="AB24:AD24"/>
    <mergeCell ref="AF24:AH24"/>
    <mergeCell ref="D23:H23"/>
    <mergeCell ref="I23:J23"/>
    <mergeCell ref="O23:P23"/>
    <mergeCell ref="R23:T23"/>
    <mergeCell ref="U23:AA23"/>
    <mergeCell ref="AB23:AD23"/>
    <mergeCell ref="AF25:AH25"/>
    <mergeCell ref="D26:H26"/>
    <mergeCell ref="I26:J26"/>
    <mergeCell ref="O26:P26"/>
    <mergeCell ref="R26:T26"/>
    <mergeCell ref="U26:AA26"/>
    <mergeCell ref="AB26:AD26"/>
    <mergeCell ref="AF26:AH26"/>
    <mergeCell ref="D25:H25"/>
    <mergeCell ref="I25:J25"/>
    <mergeCell ref="O25:P25"/>
    <mergeCell ref="R25:T25"/>
    <mergeCell ref="U25:AA25"/>
    <mergeCell ref="AB25:AD25"/>
    <mergeCell ref="AF27:AH27"/>
    <mergeCell ref="D28:H28"/>
    <mergeCell ref="I28:J28"/>
    <mergeCell ref="O28:P28"/>
    <mergeCell ref="R28:T28"/>
    <mergeCell ref="U28:AA28"/>
    <mergeCell ref="AB28:AD28"/>
    <mergeCell ref="AF28:AH28"/>
    <mergeCell ref="D27:H27"/>
    <mergeCell ref="I27:J27"/>
    <mergeCell ref="O27:P27"/>
    <mergeCell ref="R27:T27"/>
    <mergeCell ref="U27:AA27"/>
    <mergeCell ref="AB27:AD27"/>
    <mergeCell ref="AF29:AH29"/>
    <mergeCell ref="D30:H30"/>
    <mergeCell ref="I30:J30"/>
    <mergeCell ref="O30:P30"/>
    <mergeCell ref="R30:T30"/>
    <mergeCell ref="U30:AA30"/>
    <mergeCell ref="AB30:AD30"/>
    <mergeCell ref="AF30:AH30"/>
    <mergeCell ref="D29:H29"/>
    <mergeCell ref="I29:J29"/>
    <mergeCell ref="O29:P29"/>
    <mergeCell ref="R29:T29"/>
    <mergeCell ref="U29:AA29"/>
    <mergeCell ref="AB29:AD29"/>
    <mergeCell ref="AF31:AH31"/>
    <mergeCell ref="D32:H32"/>
    <mergeCell ref="I32:J32"/>
    <mergeCell ref="O32:P32"/>
    <mergeCell ref="R32:T32"/>
    <mergeCell ref="U32:AA32"/>
    <mergeCell ref="AB32:AD32"/>
    <mergeCell ref="AF32:AH32"/>
    <mergeCell ref="D31:H31"/>
    <mergeCell ref="I31:J31"/>
    <mergeCell ref="O31:P31"/>
    <mergeCell ref="R31:T31"/>
    <mergeCell ref="U31:AA31"/>
    <mergeCell ref="AB31:AD31"/>
    <mergeCell ref="AF33:AH33"/>
    <mergeCell ref="D34:H34"/>
    <mergeCell ref="I34:J34"/>
    <mergeCell ref="O34:P34"/>
    <mergeCell ref="R34:T34"/>
    <mergeCell ref="U34:AA34"/>
    <mergeCell ref="AB34:AD34"/>
    <mergeCell ref="AF34:AH34"/>
    <mergeCell ref="D33:H33"/>
    <mergeCell ref="I33:J33"/>
    <mergeCell ref="O33:P33"/>
    <mergeCell ref="R33:T33"/>
    <mergeCell ref="U33:AA33"/>
    <mergeCell ref="AB33:AD33"/>
    <mergeCell ref="AF35:AH35"/>
    <mergeCell ref="A40:A41"/>
    <mergeCell ref="B40:B41"/>
    <mergeCell ref="C40:C41"/>
    <mergeCell ref="D40:H41"/>
    <mergeCell ref="I40:J41"/>
    <mergeCell ref="K40:K41"/>
    <mergeCell ref="L40:L41"/>
    <mergeCell ref="M40:M41"/>
    <mergeCell ref="N40:N41"/>
    <mergeCell ref="D35:H35"/>
    <mergeCell ref="I35:J35"/>
    <mergeCell ref="O35:P35"/>
    <mergeCell ref="R35:T35"/>
    <mergeCell ref="U35:AA35"/>
    <mergeCell ref="AB35:AD35"/>
    <mergeCell ref="D44:H44"/>
    <mergeCell ref="I44:J44"/>
    <mergeCell ref="K44:L44"/>
    <mergeCell ref="S44:V44"/>
    <mergeCell ref="D45:H45"/>
    <mergeCell ref="I45:J45"/>
    <mergeCell ref="K45:L45"/>
    <mergeCell ref="S45:V45"/>
    <mergeCell ref="P40:P41"/>
    <mergeCell ref="S40:V41"/>
    <mergeCell ref="D42:H42"/>
    <mergeCell ref="I42:J42"/>
    <mergeCell ref="K42:L42"/>
    <mergeCell ref="D43:H43"/>
    <mergeCell ref="I43:J43"/>
    <mergeCell ref="K43:L43"/>
    <mergeCell ref="S43:V43"/>
    <mergeCell ref="D48:H48"/>
    <mergeCell ref="I48:J48"/>
    <mergeCell ref="K48:L48"/>
    <mergeCell ref="S48:V48"/>
    <mergeCell ref="D49:H49"/>
    <mergeCell ref="I49:J49"/>
    <mergeCell ref="K49:L49"/>
    <mergeCell ref="S49:V49"/>
    <mergeCell ref="D46:H46"/>
    <mergeCell ref="I46:J46"/>
    <mergeCell ref="K46:L46"/>
    <mergeCell ref="S46:V46"/>
    <mergeCell ref="D47:H47"/>
    <mergeCell ref="I47:J47"/>
    <mergeCell ref="K47:L47"/>
    <mergeCell ref="S47:V47"/>
    <mergeCell ref="D52:H52"/>
    <mergeCell ref="I52:J52"/>
    <mergeCell ref="K52:L52"/>
    <mergeCell ref="S52:V52"/>
    <mergeCell ref="D53:H53"/>
    <mergeCell ref="I53:J53"/>
    <mergeCell ref="K53:L53"/>
    <mergeCell ref="S53:V53"/>
    <mergeCell ref="D50:H50"/>
    <mergeCell ref="I50:J50"/>
    <mergeCell ref="K50:L50"/>
    <mergeCell ref="S50:V50"/>
    <mergeCell ref="D51:H51"/>
    <mergeCell ref="I51:J51"/>
    <mergeCell ref="K51:L51"/>
    <mergeCell ref="S51:V51"/>
    <mergeCell ref="D56:H56"/>
    <mergeCell ref="I56:J56"/>
    <mergeCell ref="K56:L56"/>
    <mergeCell ref="S56:V56"/>
    <mergeCell ref="D57:H57"/>
    <mergeCell ref="I57:J57"/>
    <mergeCell ref="K57:L57"/>
    <mergeCell ref="S57:V57"/>
    <mergeCell ref="D54:H54"/>
    <mergeCell ref="I54:J54"/>
    <mergeCell ref="K54:L54"/>
    <mergeCell ref="S54:V54"/>
    <mergeCell ref="D55:H55"/>
    <mergeCell ref="I55:J55"/>
    <mergeCell ref="K55:L55"/>
    <mergeCell ref="S55:V55"/>
    <mergeCell ref="S60:V60"/>
    <mergeCell ref="D61:H61"/>
    <mergeCell ref="I61:J61"/>
    <mergeCell ref="K61:L61"/>
    <mergeCell ref="S61:V61"/>
    <mergeCell ref="D58:H58"/>
    <mergeCell ref="I58:J58"/>
    <mergeCell ref="K58:L58"/>
    <mergeCell ref="S58:V58"/>
    <mergeCell ref="D59:H59"/>
    <mergeCell ref="I59:J59"/>
    <mergeCell ref="K59:L59"/>
    <mergeCell ref="S59:V59"/>
    <mergeCell ref="A65:A66"/>
    <mergeCell ref="B65:B66"/>
    <mergeCell ref="C65:C66"/>
    <mergeCell ref="D65:H66"/>
    <mergeCell ref="I65:J66"/>
    <mergeCell ref="K65:K66"/>
    <mergeCell ref="D60:H60"/>
    <mergeCell ref="I60:J60"/>
    <mergeCell ref="K60:L60"/>
    <mergeCell ref="D69:H69"/>
    <mergeCell ref="I69:J69"/>
    <mergeCell ref="O69:P69"/>
    <mergeCell ref="D70:H70"/>
    <mergeCell ref="I70:J70"/>
    <mergeCell ref="O70:P70"/>
    <mergeCell ref="L65:L66"/>
    <mergeCell ref="O65:P66"/>
    <mergeCell ref="D67:H67"/>
    <mergeCell ref="I67:J67"/>
    <mergeCell ref="O67:P67"/>
    <mergeCell ref="D68:H68"/>
    <mergeCell ref="I68:J68"/>
    <mergeCell ref="O68:P68"/>
    <mergeCell ref="D73:H73"/>
    <mergeCell ref="I73:J73"/>
    <mergeCell ref="O73:P73"/>
    <mergeCell ref="D74:H74"/>
    <mergeCell ref="I74:J74"/>
    <mergeCell ref="O74:P74"/>
    <mergeCell ref="D71:H71"/>
    <mergeCell ref="I71:J71"/>
    <mergeCell ref="O71:P71"/>
    <mergeCell ref="D72:H72"/>
    <mergeCell ref="I72:J72"/>
    <mergeCell ref="O72:P72"/>
    <mergeCell ref="D77:H77"/>
    <mergeCell ref="I77:J77"/>
    <mergeCell ref="O77:P77"/>
    <mergeCell ref="D78:H78"/>
    <mergeCell ref="I78:J78"/>
    <mergeCell ref="O78:P78"/>
    <mergeCell ref="D75:H75"/>
    <mergeCell ref="I75:J75"/>
    <mergeCell ref="O75:P75"/>
    <mergeCell ref="D76:H76"/>
    <mergeCell ref="I76:J76"/>
    <mergeCell ref="O76:P76"/>
    <mergeCell ref="D81:H81"/>
    <mergeCell ref="I81:J81"/>
    <mergeCell ref="O81:P81"/>
    <mergeCell ref="D82:H82"/>
    <mergeCell ref="I82:J82"/>
    <mergeCell ref="O82:P82"/>
    <mergeCell ref="D79:H79"/>
    <mergeCell ref="I79:J79"/>
    <mergeCell ref="O79:P79"/>
    <mergeCell ref="D80:H80"/>
    <mergeCell ref="I80:J80"/>
    <mergeCell ref="O80:P80"/>
    <mergeCell ref="D85:H85"/>
    <mergeCell ref="I85:J85"/>
    <mergeCell ref="O85:P85"/>
    <mergeCell ref="D86:H86"/>
    <mergeCell ref="I86:J86"/>
    <mergeCell ref="O86:P86"/>
    <mergeCell ref="D83:H83"/>
    <mergeCell ref="I83:J83"/>
    <mergeCell ref="O83:P83"/>
    <mergeCell ref="D84:H84"/>
    <mergeCell ref="I84:J84"/>
    <mergeCell ref="O84:P84"/>
  </mergeCells>
  <dataValidations count="5">
    <dataValidation allowBlank="1" showInputMessage="1" showErrorMessage="1" promptTitle="Comprovante" prompt="Informar os números dos comprovantes em ordem cronológica, com base na realização da aquisições. " sqref="A14 A40 A65" xr:uid="{DA602785-E8D5-40D8-A6E1-93186B52B570}"/>
    <dataValidation allowBlank="1" showInputMessage="1" showErrorMessage="1" promptTitle="Taxa de câmbio" prompt="Utilizar o site para converter a taxa de câmbio, com base no respectivo mês da aquisição: https://ec.europa.eu/info/funding-tenders/how-eu-funding-works/information-contractors-and-beneficiaries/exchange-rate-inforeuro_en _x000a__x000a_" sqref="N14:N15 O40:O41 N65:N66" xr:uid="{C4D35A74-A8E3-49A0-9DFE-0D708C85B544}"/>
    <dataValidation allowBlank="1" showInputMessage="1" showErrorMessage="1" promptTitle="Valor em moeda estrangeira" prompt="Incluir o valor nesse campo o valor, caso a aquisição tenha ocorrido em moeda estrangeira. " sqref="L14 P40 K40:L40" xr:uid="{63BC48F4-ABD2-4F8F-9DD3-E9E56E7CE6BD}"/>
    <dataValidation allowBlank="1" showInputMessage="1" showErrorMessage="1" prompt="Por favor inserir o endereço do seu contrato completo contendo CEP." sqref="A1 D1:G1" xr:uid="{C1D5FE05-8684-45CC-A6CD-16553A50A808}"/>
    <dataValidation errorStyle="information" allowBlank="1" showInputMessage="1" showErrorMessage="1" promptTitle="Orientação" prompt="1/1 caso seja prestação de contas única e 1/2, caso haja mais de uma prestação de contas. " sqref="J6:L6 AC7 R6 S7:V7" xr:uid="{16974D17-A69A-4226-9D92-4207B20E1BD6}"/>
  </dataValidations>
  <hyperlinks>
    <hyperlink ref="N15" r:id="rId1" tooltip="Clique para checar a taxa de conversão" xr:uid="{C1FC5F40-97A3-4628-911E-9F4090754F34}"/>
    <hyperlink ref="O41" r:id="rId2" tooltip="Clique para checar a taxa de conversão" xr:uid="{331C810B-0558-4B5E-A716-037E24C9588A}"/>
  </hyperlinks>
  <pageMargins left="0.25" right="0.25" top="0.75" bottom="0.75" header="0.3" footer="0.3"/>
  <pageSetup paperSize="9" scale="75" fitToWidth="0" fitToHeight="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6" name="Check Box 1">
              <controlPr defaultSize="0" autoFill="0" autoLine="0" autoPict="0" altText="Solicitação de adiantamento">
                <anchor mov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11</xdr:col>
                    <xdr:colOff>655320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7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60960</xdr:rowOff>
                  </from>
                  <to>
                    <xdr:col>11</xdr:col>
                    <xdr:colOff>655320</xdr:colOff>
                    <xdr:row>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A72A-D1C1-4B72-BCE4-71182A57A77D}">
  <sheetPr>
    <pageSetUpPr fitToPage="1"/>
  </sheetPr>
  <dimension ref="B1:AB594"/>
  <sheetViews>
    <sheetView showGridLines="0" view="pageLayout" zoomScaleNormal="100" zoomScaleSheetLayoutView="100" workbookViewId="0">
      <selection activeCell="B10" sqref="B10"/>
    </sheetView>
  </sheetViews>
  <sheetFormatPr defaultRowHeight="14.4"/>
  <cols>
    <col min="5" max="5" width="5.109375" customWidth="1"/>
    <col min="6" max="6" width="6.6640625" customWidth="1"/>
    <col min="7" max="7" width="9.6640625" customWidth="1"/>
    <col min="10" max="14" width="5.5546875" customWidth="1"/>
    <col min="15" max="15" width="3.5546875" customWidth="1"/>
    <col min="16" max="16" width="5.5546875" customWidth="1"/>
  </cols>
  <sheetData>
    <row r="1" spans="2:28" ht="15.6"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</row>
    <row r="2" spans="2:28" ht="24.6">
      <c r="D2" s="321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</row>
    <row r="3" spans="2:28" ht="15.6"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</row>
    <row r="4" spans="2:28" ht="15.6">
      <c r="D4" s="894"/>
      <c r="E4" s="894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</row>
    <row r="5" spans="2:28" ht="15.6">
      <c r="D5" s="320"/>
      <c r="E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</row>
    <row r="6" spans="2:28" ht="15.6">
      <c r="B6" s="895" t="s">
        <v>198</v>
      </c>
      <c r="C6" s="896"/>
      <c r="D6" s="899" t="s">
        <v>199</v>
      </c>
      <c r="E6" s="900"/>
      <c r="F6" s="900"/>
      <c r="G6" s="900"/>
      <c r="H6" s="900"/>
      <c r="I6" s="900"/>
      <c r="J6" s="900"/>
      <c r="K6" s="900"/>
      <c r="L6" s="900"/>
      <c r="M6" s="324" t="s">
        <v>200</v>
      </c>
      <c r="N6" s="890"/>
      <c r="O6" s="890"/>
      <c r="P6" s="890"/>
      <c r="Q6" s="891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</row>
    <row r="7" spans="2:28" ht="15.6">
      <c r="B7" s="897"/>
      <c r="C7" s="898"/>
      <c r="D7" s="909" t="s">
        <v>201</v>
      </c>
      <c r="E7" s="910"/>
      <c r="F7" s="910"/>
      <c r="G7" s="910"/>
      <c r="H7" s="910"/>
      <c r="I7" s="910"/>
      <c r="J7" s="910"/>
      <c r="K7" s="910"/>
      <c r="L7" s="910"/>
      <c r="M7" s="325" t="s">
        <v>202</v>
      </c>
      <c r="N7" s="892"/>
      <c r="O7" s="892"/>
      <c r="P7" s="892"/>
      <c r="Q7" s="893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</row>
    <row r="8" spans="2:28" ht="15.6"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</row>
    <row r="9" spans="2:28" ht="15.6">
      <c r="D9" s="320"/>
      <c r="E9" s="320"/>
      <c r="F9" s="320"/>
      <c r="G9" s="322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</row>
    <row r="10" spans="2:28" ht="15.6">
      <c r="B10" s="323" t="s">
        <v>203</v>
      </c>
      <c r="C10" s="327" t="s">
        <v>204</v>
      </c>
      <c r="D10" s="327"/>
      <c r="E10" s="327"/>
      <c r="F10" s="901"/>
      <c r="G10" s="902"/>
      <c r="H10" s="902"/>
      <c r="I10" s="902"/>
      <c r="J10" s="902"/>
      <c r="K10" s="902"/>
      <c r="L10" s="902"/>
      <c r="M10" s="902"/>
      <c r="N10" s="902"/>
      <c r="O10" s="902"/>
      <c r="P10" s="902"/>
      <c r="Q10" s="903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</row>
    <row r="11" spans="2:28" ht="15.6">
      <c r="B11" s="320"/>
      <c r="C11" s="327"/>
      <c r="D11" s="326"/>
      <c r="E11" s="904"/>
      <c r="F11" s="904"/>
      <c r="G11" s="904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</row>
    <row r="12" spans="2:28" ht="15.6">
      <c r="B12" s="320"/>
      <c r="C12" s="328" t="s">
        <v>205</v>
      </c>
      <c r="D12" s="905"/>
      <c r="E12" s="906"/>
      <c r="F12" s="906"/>
      <c r="G12" s="906"/>
      <c r="H12" s="907"/>
      <c r="I12" s="327" t="s">
        <v>109</v>
      </c>
      <c r="J12" s="908"/>
      <c r="K12" s="908"/>
      <c r="L12" s="908"/>
      <c r="M12" s="908"/>
      <c r="N12" s="908"/>
      <c r="O12" s="908"/>
      <c r="P12" s="327"/>
      <c r="Q12" s="327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</row>
    <row r="13" spans="2:28" ht="15.6">
      <c r="B13" s="320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</row>
    <row r="14" spans="2:28" ht="15.6">
      <c r="B14" s="320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</row>
    <row r="15" spans="2:28" ht="15.6"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</row>
    <row r="16" spans="2:28" ht="15.6"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</row>
    <row r="17" spans="4:28" ht="15.6"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</row>
    <row r="18" spans="4:28" ht="15.6"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</row>
    <row r="19" spans="4:28" ht="15.6"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</row>
    <row r="20" spans="4:28" ht="15.6"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</row>
    <row r="21" spans="4:28" ht="15.6"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</row>
    <row r="22" spans="4:28" ht="15.6"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</row>
    <row r="23" spans="4:28" ht="15.6"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</row>
    <row r="24" spans="4:28" ht="15.6"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</row>
    <row r="25" spans="4:28" ht="15.6"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</row>
    <row r="26" spans="4:28" ht="15.6"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</row>
    <row r="27" spans="4:28" ht="15.6"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</row>
    <row r="28" spans="4:28" ht="15.6"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</row>
    <row r="29" spans="4:28" ht="15.6"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</row>
    <row r="30" spans="4:28" ht="15.6"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</row>
    <row r="31" spans="4:28" ht="15.6"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</row>
    <row r="32" spans="4:28" ht="15.6"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</row>
    <row r="33" spans="4:28" ht="15.6"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</row>
    <row r="34" spans="4:28" ht="15.6"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</row>
    <row r="35" spans="4:28" ht="15.6"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</row>
    <row r="36" spans="4:28" ht="15.6"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</row>
    <row r="37" spans="4:28" ht="15.6"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</row>
    <row r="38" spans="4:28" ht="15.6"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</row>
    <row r="39" spans="4:28" ht="15.6"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</row>
    <row r="40" spans="4:28" ht="15.6"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</row>
    <row r="41" spans="4:28" ht="15.6"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</row>
    <row r="42" spans="4:28" ht="15.6"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</row>
    <row r="43" spans="4:28" ht="15.6"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</row>
    <row r="44" spans="4:28" ht="15.6"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</row>
    <row r="45" spans="4:28" ht="15.6"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</row>
    <row r="46" spans="4:28" ht="15.6"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</row>
    <row r="47" spans="4:28" ht="15.6"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</row>
    <row r="48" spans="4:28" ht="15.6"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</row>
    <row r="49" spans="4:28" ht="15.6"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</row>
    <row r="50" spans="4:28" ht="15.6"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</row>
    <row r="51" spans="4:28" ht="15.6"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</row>
    <row r="52" spans="4:28" ht="15.6"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</row>
    <row r="53" spans="4:28" ht="15.6"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</row>
    <row r="54" spans="4:28" ht="15.6"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</row>
    <row r="55" spans="4:28" ht="15.6"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</row>
    <row r="56" spans="4:28" ht="15.6"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</row>
    <row r="57" spans="4:28" ht="15.6"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</row>
    <row r="58" spans="4:28" ht="15.6"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</row>
    <row r="59" spans="4:28" ht="15.6"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</row>
    <row r="60" spans="4:28" ht="15.6"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</row>
    <row r="61" spans="4:28" ht="15.6"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</row>
    <row r="62" spans="4:28" ht="15.6"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</row>
    <row r="63" spans="4:28" ht="15.6"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</row>
    <row r="64" spans="4:28" ht="15.6"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</row>
    <row r="65" spans="4:28" ht="15.6"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</row>
    <row r="66" spans="4:28" ht="15.6"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</row>
    <row r="67" spans="4:28" ht="15.6"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</row>
    <row r="68" spans="4:28" ht="15.6"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</row>
    <row r="69" spans="4:28" ht="15.6"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</row>
    <row r="70" spans="4:28" ht="15.6"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</row>
    <row r="71" spans="4:28" ht="15.6"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</row>
    <row r="72" spans="4:28" ht="15.6"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</row>
    <row r="73" spans="4:28" ht="15.6"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</row>
    <row r="74" spans="4:28" ht="15.6"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</row>
    <row r="75" spans="4:28" ht="15.6"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</row>
    <row r="76" spans="4:28" ht="15.6"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</row>
    <row r="77" spans="4:28" ht="15.6"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</row>
    <row r="78" spans="4:28" ht="15.6"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</row>
    <row r="79" spans="4:28" ht="15.6"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</row>
    <row r="80" spans="4:28" ht="15.6"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</row>
    <row r="81" spans="4:28" ht="15.6"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</row>
    <row r="82" spans="4:28" ht="15.6"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</row>
    <row r="83" spans="4:28" ht="15.6"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</row>
    <row r="84" spans="4:28" ht="15.6"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</row>
    <row r="85" spans="4:28" ht="15.6"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</row>
    <row r="86" spans="4:28" ht="15.6"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</row>
    <row r="87" spans="4:28" ht="15.6"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</row>
    <row r="88" spans="4:28" ht="15.6"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</row>
    <row r="89" spans="4:28" ht="15.6"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</row>
    <row r="90" spans="4:28" ht="15.6"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</row>
    <row r="91" spans="4:28" ht="15.6"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</row>
    <row r="92" spans="4:28" ht="15.6"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</row>
    <row r="93" spans="4:28" ht="15.6"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</row>
    <row r="94" spans="4:28" ht="15.6"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</row>
    <row r="95" spans="4:28" ht="15.6"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</row>
    <row r="96" spans="4:28" ht="15.6"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</row>
    <row r="97" spans="4:28" ht="15.6"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</row>
    <row r="98" spans="4:28" ht="15.6"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</row>
    <row r="99" spans="4:28" ht="15.6"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</row>
    <row r="100" spans="4:28" ht="15.6"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</row>
    <row r="101" spans="4:28" ht="15.6"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</row>
    <row r="102" spans="4:28" ht="15.6"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</row>
    <row r="103" spans="4:28" ht="15.6"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</row>
    <row r="104" spans="4:28" ht="15.6"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</row>
    <row r="105" spans="4:28" ht="15.6"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</row>
    <row r="106" spans="4:28" ht="15.6"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</row>
    <row r="107" spans="4:28" ht="15.6"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</row>
    <row r="108" spans="4:28" ht="15.6"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</row>
    <row r="109" spans="4:28" ht="15.6"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</row>
    <row r="110" spans="4:28" ht="15.6"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</row>
    <row r="111" spans="4:28" ht="15.6"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</row>
    <row r="112" spans="4:28" ht="15.6"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</row>
    <row r="113" spans="4:28" ht="15.6"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</row>
    <row r="114" spans="4:28" ht="15.6"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</row>
    <row r="115" spans="4:28" ht="15.6"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</row>
    <row r="116" spans="4:28" ht="15.6"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</row>
    <row r="117" spans="4:28" ht="15.6"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</row>
    <row r="118" spans="4:28" ht="15.6"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</row>
    <row r="119" spans="4:28" ht="15.6"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</row>
    <row r="120" spans="4:28" ht="15.6"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</row>
    <row r="121" spans="4:28" ht="15.6">
      <c r="D121" s="320"/>
      <c r="E121" s="32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</row>
    <row r="122" spans="4:28" ht="15.6"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</row>
    <row r="123" spans="4:28" ht="15.6">
      <c r="D123" s="320"/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</row>
    <row r="124" spans="4:28" ht="15.6">
      <c r="D124" s="320"/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</row>
    <row r="125" spans="4:28" ht="15.6">
      <c r="D125" s="320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</row>
    <row r="126" spans="4:28" ht="15.6"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</row>
    <row r="127" spans="4:28" ht="15.6">
      <c r="D127" s="320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</row>
    <row r="128" spans="4:28" ht="15.6">
      <c r="D128" s="320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</row>
    <row r="129" spans="4:28" ht="15.6">
      <c r="D129" s="320"/>
      <c r="E129" s="320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</row>
    <row r="130" spans="4:28" ht="15.6"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</row>
    <row r="131" spans="4:28" ht="15.6">
      <c r="D131" s="320"/>
      <c r="E131" s="320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</row>
    <row r="132" spans="4:28" ht="15.6">
      <c r="D132" s="320"/>
      <c r="E132" s="320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</row>
    <row r="133" spans="4:28" ht="15.6">
      <c r="D133" s="320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</row>
    <row r="134" spans="4:28" ht="15.6">
      <c r="D134" s="320"/>
      <c r="E134" s="320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</row>
    <row r="135" spans="4:28" ht="15.6">
      <c r="D135" s="320"/>
      <c r="E135" s="320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</row>
    <row r="136" spans="4:28" ht="15.6">
      <c r="D136" s="320"/>
      <c r="E136" s="320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</row>
    <row r="137" spans="4:28" ht="15.6">
      <c r="D137" s="320"/>
      <c r="E137" s="320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</row>
    <row r="138" spans="4:28" ht="15.6">
      <c r="D138" s="320"/>
      <c r="E138" s="320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</row>
    <row r="139" spans="4:28" ht="15.6"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</row>
    <row r="140" spans="4:28" ht="15.6"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</row>
    <row r="141" spans="4:28" ht="15.6">
      <c r="D141" s="320"/>
      <c r="E141" s="320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</row>
    <row r="142" spans="4:28" ht="15.6">
      <c r="D142" s="320"/>
      <c r="E142" s="320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</row>
    <row r="143" spans="4:28" ht="15.6">
      <c r="D143" s="320"/>
      <c r="E143" s="320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</row>
    <row r="144" spans="4:28" ht="15.6">
      <c r="D144" s="320"/>
      <c r="E144" s="320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</row>
    <row r="145" spans="4:28" ht="15.6">
      <c r="D145" s="320"/>
      <c r="E145" s="320"/>
      <c r="F145" s="320"/>
      <c r="G145" s="320"/>
      <c r="H145" s="320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</row>
    <row r="146" spans="4:28" ht="15.6">
      <c r="D146" s="320"/>
      <c r="E146" s="320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</row>
    <row r="147" spans="4:28" ht="15.6">
      <c r="D147" s="320"/>
      <c r="E147" s="320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</row>
    <row r="148" spans="4:28" ht="15.6">
      <c r="D148" s="320"/>
      <c r="E148" s="320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</row>
    <row r="149" spans="4:28" ht="15.6"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</row>
    <row r="150" spans="4:28" ht="15.6">
      <c r="D150" s="320"/>
      <c r="E150" s="320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</row>
    <row r="151" spans="4:28" ht="15.6"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</row>
    <row r="152" spans="4:28" ht="15.6"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</row>
    <row r="153" spans="4:28" ht="15.6">
      <c r="D153" s="320"/>
      <c r="E153" s="320"/>
      <c r="F153" s="320"/>
      <c r="G153" s="320"/>
      <c r="H153" s="320"/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</row>
    <row r="154" spans="4:28" ht="15.6"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</row>
    <row r="155" spans="4:28" ht="15.6"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</row>
    <row r="156" spans="4:28" ht="15.6">
      <c r="D156" s="320"/>
      <c r="E156" s="320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</row>
    <row r="157" spans="4:28" ht="15.6"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</row>
    <row r="158" spans="4:28" ht="15.6"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</row>
    <row r="159" spans="4:28" ht="15.6"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</row>
    <row r="160" spans="4:28" ht="15.6"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</row>
    <row r="161" spans="4:28" ht="15.6">
      <c r="D161" s="320"/>
      <c r="E161" s="320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</row>
    <row r="162" spans="4:28" ht="15.6">
      <c r="D162" s="320"/>
      <c r="E162" s="320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</row>
    <row r="163" spans="4:28" ht="15.6">
      <c r="D163" s="320"/>
      <c r="E163" s="320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</row>
    <row r="164" spans="4:28" ht="15.6"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</row>
    <row r="165" spans="4:28" ht="15.6">
      <c r="D165" s="320"/>
      <c r="E165" s="320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</row>
    <row r="166" spans="4:28" ht="15.6"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</row>
    <row r="167" spans="4:28" ht="15.6">
      <c r="D167" s="320"/>
      <c r="E167" s="320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</row>
    <row r="168" spans="4:28" ht="15.6">
      <c r="D168" s="320"/>
      <c r="E168" s="320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0"/>
      <c r="Z168" s="320"/>
      <c r="AA168" s="320"/>
      <c r="AB168" s="320"/>
    </row>
    <row r="169" spans="4:28" ht="15.6">
      <c r="D169" s="320"/>
      <c r="E169" s="320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</row>
    <row r="170" spans="4:28" ht="15.6">
      <c r="D170" s="320"/>
      <c r="E170" s="320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</row>
    <row r="171" spans="4:28" ht="15.6">
      <c r="D171" s="320"/>
      <c r="E171" s="320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</row>
    <row r="172" spans="4:28" ht="15.6">
      <c r="D172" s="320"/>
      <c r="E172" s="320"/>
      <c r="F172" s="320"/>
      <c r="G172" s="320"/>
      <c r="H172" s="320"/>
      <c r="I172" s="320"/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0"/>
      <c r="Z172" s="320"/>
      <c r="AA172" s="320"/>
      <c r="AB172" s="320"/>
    </row>
    <row r="173" spans="4:28" ht="15.6">
      <c r="D173" s="320"/>
      <c r="E173" s="320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</row>
    <row r="174" spans="4:28" ht="15.6">
      <c r="D174" s="320"/>
      <c r="E174" s="320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</row>
    <row r="175" spans="4:28" ht="15.6">
      <c r="D175" s="320"/>
      <c r="E175" s="320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0"/>
      <c r="Z175" s="320"/>
      <c r="AA175" s="320"/>
      <c r="AB175" s="320"/>
    </row>
    <row r="176" spans="4:28" ht="15.6">
      <c r="D176" s="320"/>
      <c r="E176" s="320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</row>
    <row r="177" spans="4:28" ht="15.6">
      <c r="D177" s="320"/>
      <c r="E177" s="320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</row>
    <row r="178" spans="4:28" ht="15.6">
      <c r="D178" s="320"/>
      <c r="E178" s="320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</row>
    <row r="179" spans="4:28" ht="15.6"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</row>
    <row r="180" spans="4:28" ht="15.6">
      <c r="D180" s="320"/>
      <c r="E180" s="320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</row>
    <row r="181" spans="4:28" ht="15.6"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</row>
    <row r="182" spans="4:28" ht="15.6">
      <c r="D182" s="320"/>
      <c r="E182" s="320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</row>
    <row r="183" spans="4:28" ht="15.6">
      <c r="D183" s="320"/>
      <c r="E183" s="320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</row>
    <row r="184" spans="4:28" ht="15.6">
      <c r="D184" s="320"/>
      <c r="E184" s="320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</row>
    <row r="185" spans="4:28" ht="15.6">
      <c r="D185" s="320"/>
      <c r="E185" s="320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0"/>
      <c r="Z185" s="320"/>
      <c r="AA185" s="320"/>
      <c r="AB185" s="320"/>
    </row>
    <row r="186" spans="4:28" ht="15.6">
      <c r="D186" s="320"/>
      <c r="E186" s="320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20"/>
      <c r="AA186" s="320"/>
      <c r="AB186" s="320"/>
    </row>
    <row r="187" spans="4:28" ht="15.6">
      <c r="D187" s="320"/>
      <c r="E187" s="320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20"/>
      <c r="AA187" s="320"/>
      <c r="AB187" s="320"/>
    </row>
    <row r="188" spans="4:28" ht="15.6">
      <c r="D188" s="320"/>
      <c r="E188" s="320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20"/>
      <c r="AA188" s="320"/>
      <c r="AB188" s="320"/>
    </row>
    <row r="189" spans="4:28" ht="15.6">
      <c r="D189" s="320"/>
      <c r="E189" s="320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</row>
    <row r="190" spans="4:28" ht="15.6">
      <c r="D190" s="320"/>
      <c r="E190" s="320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</row>
    <row r="191" spans="4:28" ht="15.6">
      <c r="D191" s="320"/>
      <c r="E191" s="320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</row>
    <row r="192" spans="4:28" ht="15.6">
      <c r="D192" s="320"/>
      <c r="E192" s="320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</row>
    <row r="193" spans="4:28" ht="15.6">
      <c r="D193" s="320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</row>
    <row r="194" spans="4:28" ht="15.6">
      <c r="D194" s="320"/>
      <c r="E194" s="320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</row>
    <row r="195" spans="4:28" ht="15.6">
      <c r="D195" s="320"/>
      <c r="E195" s="320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20"/>
      <c r="AA195" s="320"/>
      <c r="AB195" s="320"/>
    </row>
    <row r="196" spans="4:28" ht="15.6">
      <c r="D196" s="320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</row>
    <row r="197" spans="4:28" ht="15.6"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</row>
    <row r="198" spans="4:28" ht="15.6">
      <c r="D198" s="320"/>
      <c r="E198" s="320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</row>
    <row r="199" spans="4:28" ht="15.6">
      <c r="D199" s="320"/>
      <c r="E199" s="320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</row>
    <row r="200" spans="4:28" ht="15.6">
      <c r="D200" s="320"/>
      <c r="E200" s="320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</row>
    <row r="201" spans="4:28" ht="15.6"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</row>
    <row r="202" spans="4:28" ht="15.6">
      <c r="D202" s="320"/>
      <c r="E202" s="320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</row>
    <row r="203" spans="4:28" ht="15.6"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</row>
    <row r="204" spans="4:28" ht="15.6">
      <c r="D204" s="320"/>
      <c r="E204" s="320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</row>
    <row r="205" spans="4:28" ht="15.6">
      <c r="D205" s="320"/>
      <c r="E205" s="320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</row>
    <row r="206" spans="4:28" ht="15.6">
      <c r="D206" s="320"/>
      <c r="E206" s="320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</row>
    <row r="207" spans="4:28" ht="15.6">
      <c r="D207" s="320"/>
      <c r="E207" s="320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</row>
    <row r="208" spans="4:28" ht="15.6">
      <c r="D208" s="320"/>
      <c r="E208" s="320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</row>
    <row r="209" spans="4:28" ht="15.6">
      <c r="D209" s="320"/>
      <c r="E209" s="320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</row>
    <row r="210" spans="4:28" ht="15.6">
      <c r="D210" s="320"/>
      <c r="E210" s="320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0"/>
      <c r="Z210" s="320"/>
      <c r="AA210" s="320"/>
      <c r="AB210" s="320"/>
    </row>
    <row r="211" spans="4:28" ht="15.6">
      <c r="D211" s="320"/>
      <c r="E211" s="320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</row>
    <row r="212" spans="4:28" ht="15.6">
      <c r="D212" s="320"/>
      <c r="E212" s="320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</row>
    <row r="213" spans="4:28" ht="15.6">
      <c r="D213" s="320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</row>
    <row r="214" spans="4:28" ht="15.6">
      <c r="D214" s="320"/>
      <c r="E214" s="320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</row>
    <row r="215" spans="4:28" ht="15.6">
      <c r="D215" s="320"/>
      <c r="E215" s="320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</row>
    <row r="216" spans="4:28" ht="15.6">
      <c r="D216" s="320"/>
      <c r="E216" s="320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</row>
    <row r="217" spans="4:28" ht="15.6"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</row>
    <row r="218" spans="4:28" ht="15.6">
      <c r="D218" s="320"/>
      <c r="E218" s="320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</row>
    <row r="219" spans="4:28" ht="15.6">
      <c r="D219" s="320"/>
      <c r="E219" s="320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</row>
    <row r="220" spans="4:28" ht="15.6">
      <c r="D220" s="320"/>
      <c r="E220" s="320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20"/>
      <c r="AA220" s="320"/>
      <c r="AB220" s="320"/>
    </row>
    <row r="221" spans="4:28" ht="15.6">
      <c r="D221" s="320"/>
      <c r="E221" s="320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</row>
    <row r="222" spans="4:28" ht="15.6">
      <c r="D222" s="320"/>
      <c r="E222" s="320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0"/>
      <c r="Z222" s="320"/>
      <c r="AA222" s="320"/>
      <c r="AB222" s="320"/>
    </row>
    <row r="223" spans="4:28" ht="15.6">
      <c r="D223" s="320"/>
      <c r="E223" s="320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  <c r="Z223" s="320"/>
      <c r="AA223" s="320"/>
      <c r="AB223" s="320"/>
    </row>
    <row r="224" spans="4:28" ht="15.6">
      <c r="D224" s="320"/>
      <c r="E224" s="320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0"/>
    </row>
    <row r="225" spans="4:28" ht="15.6">
      <c r="D225" s="320"/>
      <c r="E225" s="320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</row>
    <row r="226" spans="4:28" ht="15.6">
      <c r="D226" s="320"/>
      <c r="E226" s="320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</row>
    <row r="227" spans="4:28" ht="15.6">
      <c r="D227" s="320"/>
      <c r="E227" s="320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</row>
    <row r="228" spans="4:28" ht="15.6">
      <c r="D228" s="320"/>
      <c r="E228" s="320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  <c r="Z228" s="320"/>
      <c r="AA228" s="320"/>
      <c r="AB228" s="320"/>
    </row>
    <row r="229" spans="4:28" ht="15.6">
      <c r="D229" s="320"/>
      <c r="E229" s="320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0"/>
      <c r="Z229" s="320"/>
      <c r="AA229" s="320"/>
      <c r="AB229" s="320"/>
    </row>
    <row r="230" spans="4:28" ht="15.6">
      <c r="D230" s="320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320"/>
      <c r="AB230" s="320"/>
    </row>
    <row r="231" spans="4:28" ht="15.6"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320"/>
      <c r="AB231" s="320"/>
    </row>
    <row r="232" spans="4:28" ht="15.6">
      <c r="D232" s="320"/>
      <c r="E232" s="320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</row>
    <row r="233" spans="4:28" ht="15.6">
      <c r="D233" s="320"/>
      <c r="E233" s="320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</row>
    <row r="234" spans="4:28" ht="15.6">
      <c r="D234" s="320"/>
      <c r="E234" s="320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</row>
    <row r="235" spans="4:28" ht="15.6">
      <c r="D235" s="320"/>
      <c r="E235" s="320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</row>
    <row r="236" spans="4:28" ht="15.6">
      <c r="D236" s="320"/>
      <c r="E236" s="320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</row>
    <row r="237" spans="4:28" ht="15.6">
      <c r="D237" s="320"/>
      <c r="E237" s="320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</row>
    <row r="238" spans="4:28" ht="15.6">
      <c r="D238" s="320"/>
      <c r="E238" s="320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0"/>
    </row>
    <row r="239" spans="4:28" ht="15.6">
      <c r="D239" s="320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20"/>
      <c r="AA239" s="320"/>
      <c r="AB239" s="320"/>
    </row>
    <row r="240" spans="4:28" ht="15.6">
      <c r="D240" s="320"/>
      <c r="E240" s="320"/>
      <c r="F240" s="320"/>
      <c r="G240" s="320"/>
      <c r="H240" s="320"/>
      <c r="I240" s="320"/>
      <c r="J240" s="320"/>
      <c r="K240" s="320"/>
      <c r="L240" s="320"/>
      <c r="M240" s="320"/>
      <c r="N240" s="320"/>
      <c r="O240" s="320"/>
      <c r="P240" s="320"/>
      <c r="Q240" s="320"/>
      <c r="R240" s="320"/>
      <c r="S240" s="320"/>
      <c r="T240" s="320"/>
      <c r="U240" s="320"/>
      <c r="V240" s="320"/>
      <c r="W240" s="320"/>
      <c r="X240" s="320"/>
      <c r="Y240" s="320"/>
      <c r="Z240" s="320"/>
      <c r="AA240" s="320"/>
      <c r="AB240" s="320"/>
    </row>
    <row r="241" spans="4:28" ht="15.6">
      <c r="D241" s="320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20"/>
      <c r="AA241" s="320"/>
      <c r="AB241" s="320"/>
    </row>
    <row r="242" spans="4:28" ht="15.6">
      <c r="D242" s="320"/>
      <c r="E242" s="320"/>
      <c r="F242" s="320"/>
      <c r="G242" s="320"/>
      <c r="H242" s="320"/>
      <c r="I242" s="320"/>
      <c r="J242" s="320"/>
      <c r="K242" s="320"/>
      <c r="L242" s="320"/>
      <c r="M242" s="320"/>
      <c r="N242" s="320"/>
      <c r="O242" s="320"/>
      <c r="P242" s="320"/>
      <c r="Q242" s="320"/>
      <c r="R242" s="320"/>
      <c r="S242" s="320"/>
      <c r="T242" s="320"/>
      <c r="U242" s="320"/>
      <c r="V242" s="320"/>
      <c r="W242" s="320"/>
      <c r="X242" s="320"/>
      <c r="Y242" s="320"/>
      <c r="Z242" s="320"/>
      <c r="AA242" s="320"/>
      <c r="AB242" s="320"/>
    </row>
    <row r="243" spans="4:28" ht="15.6">
      <c r="D243" s="320"/>
      <c r="E243" s="320"/>
      <c r="F243" s="320"/>
      <c r="G243" s="320"/>
      <c r="H243" s="320"/>
      <c r="I243" s="320"/>
      <c r="J243" s="320"/>
      <c r="K243" s="320"/>
      <c r="L243" s="320"/>
      <c r="M243" s="320"/>
      <c r="N243" s="320"/>
      <c r="O243" s="320"/>
      <c r="P243" s="320"/>
      <c r="Q243" s="320"/>
      <c r="R243" s="320"/>
      <c r="S243" s="320"/>
      <c r="T243" s="320"/>
      <c r="U243" s="320"/>
      <c r="V243" s="320"/>
      <c r="W243" s="320"/>
      <c r="X243" s="320"/>
      <c r="Y243" s="320"/>
      <c r="Z243" s="320"/>
      <c r="AA243" s="320"/>
      <c r="AB243" s="320"/>
    </row>
    <row r="244" spans="4:28" ht="15.6">
      <c r="D244" s="320"/>
      <c r="E244" s="320"/>
      <c r="F244" s="320"/>
      <c r="G244" s="320"/>
      <c r="H244" s="320"/>
      <c r="I244" s="320"/>
      <c r="J244" s="320"/>
      <c r="K244" s="320"/>
      <c r="L244" s="320"/>
      <c r="M244" s="320"/>
      <c r="N244" s="320"/>
      <c r="O244" s="320"/>
      <c r="P244" s="320"/>
      <c r="Q244" s="320"/>
      <c r="R244" s="320"/>
      <c r="S244" s="320"/>
      <c r="T244" s="320"/>
      <c r="U244" s="320"/>
      <c r="V244" s="320"/>
      <c r="W244" s="320"/>
      <c r="X244" s="320"/>
      <c r="Y244" s="320"/>
      <c r="Z244" s="320"/>
      <c r="AA244" s="320"/>
      <c r="AB244" s="320"/>
    </row>
    <row r="245" spans="4:28" ht="15.6">
      <c r="D245" s="320"/>
      <c r="E245" s="320"/>
      <c r="F245" s="320"/>
      <c r="G245" s="320"/>
      <c r="H245" s="320"/>
      <c r="I245" s="320"/>
      <c r="J245" s="320"/>
      <c r="K245" s="320"/>
      <c r="L245" s="320"/>
      <c r="M245" s="320"/>
      <c r="N245" s="320"/>
      <c r="O245" s="320"/>
      <c r="P245" s="320"/>
      <c r="Q245" s="320"/>
      <c r="R245" s="320"/>
      <c r="S245" s="320"/>
      <c r="T245" s="320"/>
      <c r="U245" s="320"/>
      <c r="V245" s="320"/>
      <c r="W245" s="320"/>
      <c r="X245" s="320"/>
      <c r="Y245" s="320"/>
      <c r="Z245" s="320"/>
      <c r="AA245" s="320"/>
      <c r="AB245" s="320"/>
    </row>
    <row r="246" spans="4:28" ht="15.6">
      <c r="D246" s="320"/>
      <c r="E246" s="320"/>
      <c r="F246" s="320"/>
      <c r="G246" s="320"/>
      <c r="H246" s="320"/>
      <c r="I246" s="320"/>
      <c r="J246" s="320"/>
      <c r="K246" s="320"/>
      <c r="L246" s="320"/>
      <c r="M246" s="320"/>
      <c r="N246" s="320"/>
      <c r="O246" s="320"/>
      <c r="P246" s="320"/>
      <c r="Q246" s="320"/>
      <c r="R246" s="320"/>
      <c r="S246" s="320"/>
      <c r="T246" s="320"/>
      <c r="U246" s="320"/>
      <c r="V246" s="320"/>
      <c r="W246" s="320"/>
      <c r="X246" s="320"/>
      <c r="Y246" s="320"/>
      <c r="Z246" s="320"/>
      <c r="AA246" s="320"/>
      <c r="AB246" s="320"/>
    </row>
    <row r="247" spans="4:28" ht="15.6">
      <c r="D247" s="320"/>
      <c r="E247" s="320"/>
      <c r="F247" s="320"/>
      <c r="G247" s="320"/>
      <c r="H247" s="320"/>
      <c r="I247" s="320"/>
      <c r="J247" s="320"/>
      <c r="K247" s="320"/>
      <c r="L247" s="320"/>
      <c r="M247" s="320"/>
      <c r="N247" s="320"/>
      <c r="O247" s="320"/>
      <c r="P247" s="320"/>
      <c r="Q247" s="320"/>
      <c r="R247" s="320"/>
      <c r="S247" s="320"/>
      <c r="T247" s="320"/>
      <c r="U247" s="320"/>
      <c r="V247" s="320"/>
      <c r="W247" s="320"/>
      <c r="X247" s="320"/>
      <c r="Y247" s="320"/>
      <c r="Z247" s="320"/>
      <c r="AA247" s="320"/>
      <c r="AB247" s="320"/>
    </row>
    <row r="248" spans="4:28" ht="15.6">
      <c r="D248" s="320"/>
      <c r="E248" s="320"/>
      <c r="F248" s="320"/>
      <c r="G248" s="320"/>
      <c r="H248" s="320"/>
      <c r="I248" s="320"/>
      <c r="J248" s="320"/>
      <c r="K248" s="320"/>
      <c r="L248" s="320"/>
      <c r="M248" s="320"/>
      <c r="N248" s="320"/>
      <c r="O248" s="320"/>
      <c r="P248" s="320"/>
      <c r="Q248" s="320"/>
      <c r="R248" s="320"/>
      <c r="S248" s="320"/>
      <c r="T248" s="320"/>
      <c r="U248" s="320"/>
      <c r="V248" s="320"/>
      <c r="W248" s="320"/>
      <c r="X248" s="320"/>
      <c r="Y248" s="320"/>
      <c r="Z248" s="320"/>
      <c r="AA248" s="320"/>
      <c r="AB248" s="320"/>
    </row>
    <row r="249" spans="4:28" ht="15.6">
      <c r="D249" s="320"/>
      <c r="E249" s="320"/>
      <c r="F249" s="320"/>
      <c r="G249" s="320"/>
      <c r="H249" s="320"/>
      <c r="I249" s="320"/>
      <c r="J249" s="320"/>
      <c r="K249" s="320"/>
      <c r="L249" s="320"/>
      <c r="M249" s="320"/>
      <c r="N249" s="320"/>
      <c r="O249" s="320"/>
      <c r="P249" s="320"/>
      <c r="Q249" s="320"/>
      <c r="R249" s="320"/>
      <c r="S249" s="320"/>
      <c r="T249" s="320"/>
      <c r="U249" s="320"/>
      <c r="V249" s="320"/>
      <c r="W249" s="320"/>
      <c r="X249" s="320"/>
      <c r="Y249" s="320"/>
      <c r="Z249" s="320"/>
      <c r="AA249" s="320"/>
      <c r="AB249" s="320"/>
    </row>
    <row r="250" spans="4:28" ht="15.6">
      <c r="D250" s="320"/>
      <c r="E250" s="320"/>
      <c r="F250" s="320"/>
      <c r="G250" s="320"/>
      <c r="H250" s="320"/>
      <c r="I250" s="320"/>
      <c r="J250" s="320"/>
      <c r="K250" s="320"/>
      <c r="L250" s="320"/>
      <c r="M250" s="320"/>
      <c r="N250" s="320"/>
      <c r="O250" s="320"/>
      <c r="P250" s="320"/>
      <c r="Q250" s="320"/>
      <c r="R250" s="320"/>
      <c r="S250" s="320"/>
      <c r="T250" s="320"/>
      <c r="U250" s="320"/>
      <c r="V250" s="320"/>
      <c r="W250" s="320"/>
      <c r="X250" s="320"/>
      <c r="Y250" s="320"/>
      <c r="Z250" s="320"/>
      <c r="AA250" s="320"/>
      <c r="AB250" s="320"/>
    </row>
    <row r="251" spans="4:28" ht="15.6">
      <c r="D251" s="320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320"/>
      <c r="AA251" s="320"/>
      <c r="AB251" s="320"/>
    </row>
    <row r="252" spans="4:28" ht="15.6">
      <c r="D252" s="320"/>
      <c r="E252" s="320"/>
      <c r="F252" s="320"/>
      <c r="G252" s="320"/>
      <c r="H252" s="320"/>
      <c r="I252" s="320"/>
      <c r="J252" s="320"/>
      <c r="K252" s="320"/>
      <c r="L252" s="320"/>
      <c r="M252" s="320"/>
      <c r="N252" s="320"/>
      <c r="O252" s="320"/>
      <c r="P252" s="320"/>
      <c r="Q252" s="320"/>
      <c r="R252" s="320"/>
      <c r="S252" s="320"/>
      <c r="T252" s="320"/>
      <c r="U252" s="320"/>
      <c r="V252" s="320"/>
      <c r="W252" s="320"/>
      <c r="X252" s="320"/>
      <c r="Y252" s="320"/>
      <c r="Z252" s="320"/>
      <c r="AA252" s="320"/>
      <c r="AB252" s="320"/>
    </row>
    <row r="253" spans="4:28" ht="15.6">
      <c r="D253" s="320"/>
      <c r="E253" s="320"/>
      <c r="F253" s="320"/>
      <c r="G253" s="320"/>
      <c r="H253" s="320"/>
      <c r="I253" s="320"/>
      <c r="J253" s="320"/>
      <c r="K253" s="320"/>
      <c r="L253" s="320"/>
      <c r="M253" s="320"/>
      <c r="N253" s="320"/>
      <c r="O253" s="320"/>
      <c r="P253" s="320"/>
      <c r="Q253" s="320"/>
      <c r="R253" s="320"/>
      <c r="S253" s="320"/>
      <c r="T253" s="320"/>
      <c r="U253" s="320"/>
      <c r="V253" s="320"/>
      <c r="W253" s="320"/>
      <c r="X253" s="320"/>
      <c r="Y253" s="320"/>
      <c r="Z253" s="320"/>
      <c r="AA253" s="320"/>
      <c r="AB253" s="320"/>
    </row>
    <row r="254" spans="4:28" ht="15.6">
      <c r="D254" s="320"/>
      <c r="E254" s="320"/>
      <c r="F254" s="320"/>
      <c r="G254" s="320"/>
      <c r="H254" s="320"/>
      <c r="I254" s="320"/>
      <c r="J254" s="320"/>
      <c r="K254" s="320"/>
      <c r="L254" s="320"/>
      <c r="M254" s="320"/>
      <c r="N254" s="320"/>
      <c r="O254" s="320"/>
      <c r="P254" s="320"/>
      <c r="Q254" s="320"/>
      <c r="R254" s="320"/>
      <c r="S254" s="320"/>
      <c r="T254" s="320"/>
      <c r="U254" s="320"/>
      <c r="V254" s="320"/>
      <c r="W254" s="320"/>
      <c r="X254" s="320"/>
      <c r="Y254" s="320"/>
      <c r="Z254" s="320"/>
      <c r="AA254" s="320"/>
      <c r="AB254" s="320"/>
    </row>
    <row r="255" spans="4:28" ht="15.6">
      <c r="D255" s="320"/>
      <c r="E255" s="320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20"/>
      <c r="AA255" s="320"/>
      <c r="AB255" s="320"/>
    </row>
    <row r="256" spans="4:28" ht="15.6">
      <c r="D256" s="320"/>
      <c r="E256" s="320"/>
      <c r="F256" s="320"/>
      <c r="G256" s="320"/>
      <c r="H256" s="320"/>
      <c r="I256" s="320"/>
      <c r="J256" s="320"/>
      <c r="K256" s="320"/>
      <c r="L256" s="320"/>
      <c r="M256" s="320"/>
      <c r="N256" s="320"/>
      <c r="O256" s="320"/>
      <c r="P256" s="320"/>
      <c r="Q256" s="320"/>
      <c r="R256" s="320"/>
      <c r="S256" s="320"/>
      <c r="T256" s="320"/>
      <c r="U256" s="320"/>
      <c r="V256" s="320"/>
      <c r="W256" s="320"/>
      <c r="X256" s="320"/>
      <c r="Y256" s="320"/>
      <c r="Z256" s="320"/>
      <c r="AA256" s="320"/>
      <c r="AB256" s="320"/>
    </row>
    <row r="257" spans="4:28" ht="15.6">
      <c r="D257" s="320"/>
      <c r="E257" s="320"/>
      <c r="F257" s="320"/>
      <c r="G257" s="320"/>
      <c r="H257" s="320"/>
      <c r="I257" s="320"/>
      <c r="J257" s="320"/>
      <c r="K257" s="320"/>
      <c r="L257" s="320"/>
      <c r="M257" s="320"/>
      <c r="N257" s="320"/>
      <c r="O257" s="320"/>
      <c r="P257" s="320"/>
      <c r="Q257" s="320"/>
      <c r="R257" s="320"/>
      <c r="S257" s="320"/>
      <c r="T257" s="320"/>
      <c r="U257" s="320"/>
      <c r="V257" s="320"/>
      <c r="W257" s="320"/>
      <c r="X257" s="320"/>
      <c r="Y257" s="320"/>
      <c r="Z257" s="320"/>
      <c r="AA257" s="320"/>
      <c r="AB257" s="320"/>
    </row>
    <row r="258" spans="4:28" ht="15.6">
      <c r="D258" s="320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20"/>
    </row>
    <row r="259" spans="4:28" ht="15.6">
      <c r="D259" s="320"/>
      <c r="E259" s="320"/>
      <c r="F259" s="320"/>
      <c r="G259" s="320"/>
      <c r="H259" s="320"/>
      <c r="I259" s="320"/>
      <c r="J259" s="320"/>
      <c r="K259" s="320"/>
      <c r="L259" s="320"/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20"/>
      <c r="X259" s="320"/>
      <c r="Y259" s="320"/>
      <c r="Z259" s="320"/>
      <c r="AA259" s="320"/>
      <c r="AB259" s="320"/>
    </row>
    <row r="260" spans="4:28" ht="15.6">
      <c r="D260" s="320"/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0"/>
      <c r="P260" s="320"/>
      <c r="Q260" s="320"/>
      <c r="R260" s="320"/>
      <c r="S260" s="320"/>
      <c r="T260" s="320"/>
      <c r="U260" s="320"/>
      <c r="V260" s="320"/>
      <c r="W260" s="320"/>
      <c r="X260" s="320"/>
      <c r="Y260" s="320"/>
      <c r="Z260" s="320"/>
      <c r="AA260" s="320"/>
      <c r="AB260" s="320"/>
    </row>
    <row r="261" spans="4:28" ht="15.6">
      <c r="D261" s="320"/>
      <c r="E261" s="320"/>
      <c r="F261" s="320"/>
      <c r="G261" s="320"/>
      <c r="H261" s="320"/>
      <c r="I261" s="320"/>
      <c r="J261" s="320"/>
      <c r="K261" s="320"/>
      <c r="L261" s="320"/>
      <c r="M261" s="320"/>
      <c r="N261" s="320"/>
      <c r="O261" s="320"/>
      <c r="P261" s="320"/>
      <c r="Q261" s="320"/>
      <c r="R261" s="320"/>
      <c r="S261" s="320"/>
      <c r="T261" s="320"/>
      <c r="U261" s="320"/>
      <c r="V261" s="320"/>
      <c r="W261" s="320"/>
      <c r="X261" s="320"/>
      <c r="Y261" s="320"/>
      <c r="Z261" s="320"/>
      <c r="AA261" s="320"/>
      <c r="AB261" s="320"/>
    </row>
    <row r="262" spans="4:28" ht="15.6">
      <c r="D262" s="320"/>
      <c r="E262" s="320"/>
      <c r="F262" s="320"/>
      <c r="G262" s="320"/>
      <c r="H262" s="320"/>
      <c r="I262" s="320"/>
      <c r="J262" s="320"/>
      <c r="K262" s="320"/>
      <c r="L262" s="320"/>
      <c r="M262" s="320"/>
      <c r="N262" s="320"/>
      <c r="O262" s="320"/>
      <c r="P262" s="320"/>
      <c r="Q262" s="320"/>
      <c r="R262" s="320"/>
      <c r="S262" s="320"/>
      <c r="T262" s="320"/>
      <c r="U262" s="320"/>
      <c r="V262" s="320"/>
      <c r="W262" s="320"/>
      <c r="X262" s="320"/>
      <c r="Y262" s="320"/>
      <c r="Z262" s="320"/>
      <c r="AA262" s="320"/>
      <c r="AB262" s="320"/>
    </row>
    <row r="263" spans="4:28" ht="15.6">
      <c r="D263" s="320"/>
      <c r="E263" s="320"/>
      <c r="F263" s="320"/>
      <c r="G263" s="320"/>
      <c r="H263" s="320"/>
      <c r="I263" s="320"/>
      <c r="J263" s="320"/>
      <c r="K263" s="320"/>
      <c r="L263" s="320"/>
      <c r="M263" s="320"/>
      <c r="N263" s="320"/>
      <c r="O263" s="320"/>
      <c r="P263" s="320"/>
      <c r="Q263" s="320"/>
      <c r="R263" s="320"/>
      <c r="S263" s="320"/>
      <c r="T263" s="320"/>
      <c r="U263" s="320"/>
      <c r="V263" s="320"/>
      <c r="W263" s="320"/>
      <c r="X263" s="320"/>
      <c r="Y263" s="320"/>
      <c r="Z263" s="320"/>
      <c r="AA263" s="320"/>
      <c r="AB263" s="320"/>
    </row>
    <row r="264" spans="4:28" ht="15.6">
      <c r="D264" s="320"/>
      <c r="E264" s="320"/>
      <c r="F264" s="320"/>
      <c r="G264" s="320"/>
      <c r="H264" s="320"/>
      <c r="I264" s="320"/>
      <c r="J264" s="320"/>
      <c r="K264" s="320"/>
      <c r="L264" s="320"/>
      <c r="M264" s="320"/>
      <c r="N264" s="320"/>
      <c r="O264" s="320"/>
      <c r="P264" s="320"/>
      <c r="Q264" s="320"/>
      <c r="R264" s="320"/>
      <c r="S264" s="320"/>
      <c r="T264" s="320"/>
      <c r="U264" s="320"/>
      <c r="V264" s="320"/>
      <c r="W264" s="320"/>
      <c r="X264" s="320"/>
      <c r="Y264" s="320"/>
      <c r="Z264" s="320"/>
      <c r="AA264" s="320"/>
      <c r="AB264" s="320"/>
    </row>
    <row r="265" spans="4:28" ht="15.6">
      <c r="D265" s="320"/>
      <c r="E265" s="320"/>
      <c r="F265" s="320"/>
      <c r="G265" s="320"/>
      <c r="H265" s="320"/>
      <c r="I265" s="320"/>
      <c r="J265" s="320"/>
      <c r="K265" s="320"/>
      <c r="L265" s="320"/>
      <c r="M265" s="320"/>
      <c r="N265" s="320"/>
      <c r="O265" s="320"/>
      <c r="P265" s="320"/>
      <c r="Q265" s="320"/>
      <c r="R265" s="320"/>
      <c r="S265" s="320"/>
      <c r="T265" s="320"/>
      <c r="U265" s="320"/>
      <c r="V265" s="320"/>
      <c r="W265" s="320"/>
      <c r="X265" s="320"/>
      <c r="Y265" s="320"/>
      <c r="Z265" s="320"/>
      <c r="AA265" s="320"/>
      <c r="AB265" s="320"/>
    </row>
    <row r="266" spans="4:28" ht="15.6">
      <c r="D266" s="320"/>
      <c r="E266" s="320"/>
      <c r="F266" s="320"/>
      <c r="G266" s="320"/>
      <c r="H266" s="320"/>
      <c r="I266" s="320"/>
      <c r="J266" s="320"/>
      <c r="K266" s="320"/>
      <c r="L266" s="320"/>
      <c r="M266" s="320"/>
      <c r="N266" s="320"/>
      <c r="O266" s="320"/>
      <c r="P266" s="320"/>
      <c r="Q266" s="320"/>
      <c r="R266" s="320"/>
      <c r="S266" s="320"/>
      <c r="T266" s="320"/>
      <c r="U266" s="320"/>
      <c r="V266" s="320"/>
      <c r="W266" s="320"/>
      <c r="X266" s="320"/>
      <c r="Y266" s="320"/>
      <c r="Z266" s="320"/>
      <c r="AA266" s="320"/>
      <c r="AB266" s="320"/>
    </row>
    <row r="267" spans="4:28" ht="15.6">
      <c r="D267" s="320"/>
      <c r="E267" s="320"/>
      <c r="F267" s="320"/>
      <c r="G267" s="320"/>
      <c r="H267" s="320"/>
      <c r="I267" s="320"/>
      <c r="J267" s="320"/>
      <c r="K267" s="320"/>
      <c r="L267" s="320"/>
      <c r="M267" s="320"/>
      <c r="N267" s="320"/>
      <c r="O267" s="320"/>
      <c r="P267" s="320"/>
      <c r="Q267" s="320"/>
      <c r="R267" s="320"/>
      <c r="S267" s="320"/>
      <c r="T267" s="320"/>
      <c r="U267" s="320"/>
      <c r="V267" s="320"/>
      <c r="W267" s="320"/>
      <c r="X267" s="320"/>
      <c r="Y267" s="320"/>
      <c r="Z267" s="320"/>
      <c r="AA267" s="320"/>
      <c r="AB267" s="320"/>
    </row>
    <row r="268" spans="4:28" ht="15.6">
      <c r="D268" s="320"/>
      <c r="E268" s="320"/>
      <c r="F268" s="320"/>
      <c r="G268" s="320"/>
      <c r="H268" s="320"/>
      <c r="I268" s="320"/>
      <c r="J268" s="320"/>
      <c r="K268" s="320"/>
      <c r="L268" s="320"/>
      <c r="M268" s="320"/>
      <c r="N268" s="320"/>
      <c r="O268" s="320"/>
      <c r="P268" s="320"/>
      <c r="Q268" s="320"/>
      <c r="R268" s="320"/>
      <c r="S268" s="320"/>
      <c r="T268" s="320"/>
      <c r="U268" s="320"/>
      <c r="V268" s="320"/>
      <c r="W268" s="320"/>
      <c r="X268" s="320"/>
      <c r="Y268" s="320"/>
      <c r="Z268" s="320"/>
      <c r="AA268" s="320"/>
      <c r="AB268" s="320"/>
    </row>
    <row r="269" spans="4:28" ht="15.6">
      <c r="D269" s="320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20"/>
      <c r="X269" s="320"/>
      <c r="Y269" s="320"/>
      <c r="Z269" s="320"/>
      <c r="AA269" s="320"/>
      <c r="AB269" s="320"/>
    </row>
    <row r="270" spans="4:28" ht="15.6">
      <c r="D270" s="320"/>
      <c r="E270" s="320"/>
      <c r="F270" s="320"/>
      <c r="G270" s="320"/>
      <c r="H270" s="320"/>
      <c r="I270" s="320"/>
      <c r="J270" s="320"/>
      <c r="K270" s="320"/>
      <c r="L270" s="320"/>
      <c r="M270" s="320"/>
      <c r="N270" s="320"/>
      <c r="O270" s="320"/>
      <c r="P270" s="320"/>
      <c r="Q270" s="320"/>
      <c r="R270" s="320"/>
      <c r="S270" s="320"/>
      <c r="T270" s="320"/>
      <c r="U270" s="320"/>
      <c r="V270" s="320"/>
      <c r="W270" s="320"/>
      <c r="X270" s="320"/>
      <c r="Y270" s="320"/>
      <c r="Z270" s="320"/>
      <c r="AA270" s="320"/>
      <c r="AB270" s="320"/>
    </row>
    <row r="271" spans="4:28" ht="15.6">
      <c r="D271" s="320"/>
      <c r="E271" s="320"/>
      <c r="F271" s="320"/>
      <c r="G271" s="320"/>
      <c r="H271" s="320"/>
      <c r="I271" s="320"/>
      <c r="J271" s="320"/>
      <c r="K271" s="320"/>
      <c r="L271" s="320"/>
      <c r="M271" s="320"/>
      <c r="N271" s="320"/>
      <c r="O271" s="320"/>
      <c r="P271" s="320"/>
      <c r="Q271" s="320"/>
      <c r="R271" s="320"/>
      <c r="S271" s="320"/>
      <c r="T271" s="320"/>
      <c r="U271" s="320"/>
      <c r="V271" s="320"/>
      <c r="W271" s="320"/>
      <c r="X271" s="320"/>
      <c r="Y271" s="320"/>
      <c r="Z271" s="320"/>
      <c r="AA271" s="320"/>
      <c r="AB271" s="320"/>
    </row>
    <row r="272" spans="4:28" ht="15.6">
      <c r="D272" s="320"/>
      <c r="E272" s="320"/>
      <c r="F272" s="320"/>
      <c r="G272" s="320"/>
      <c r="H272" s="320"/>
      <c r="I272" s="320"/>
      <c r="J272" s="320"/>
      <c r="K272" s="320"/>
      <c r="L272" s="320"/>
      <c r="M272" s="320"/>
      <c r="N272" s="320"/>
      <c r="O272" s="320"/>
      <c r="P272" s="320"/>
      <c r="Q272" s="320"/>
      <c r="R272" s="320"/>
      <c r="S272" s="320"/>
      <c r="T272" s="320"/>
      <c r="U272" s="320"/>
      <c r="V272" s="320"/>
      <c r="W272" s="320"/>
      <c r="X272" s="320"/>
      <c r="Y272" s="320"/>
      <c r="Z272" s="320"/>
      <c r="AA272" s="320"/>
      <c r="AB272" s="320"/>
    </row>
    <row r="273" spans="4:28" ht="15.6">
      <c r="D273" s="320"/>
      <c r="E273" s="320"/>
      <c r="F273" s="320"/>
      <c r="G273" s="320"/>
      <c r="H273" s="320"/>
      <c r="I273" s="320"/>
      <c r="J273" s="320"/>
      <c r="K273" s="320"/>
      <c r="L273" s="320"/>
      <c r="M273" s="320"/>
      <c r="N273" s="320"/>
      <c r="O273" s="320"/>
      <c r="P273" s="320"/>
      <c r="Q273" s="320"/>
      <c r="R273" s="320"/>
      <c r="S273" s="320"/>
      <c r="T273" s="320"/>
      <c r="U273" s="320"/>
      <c r="V273" s="320"/>
      <c r="W273" s="320"/>
      <c r="X273" s="320"/>
      <c r="Y273" s="320"/>
      <c r="Z273" s="320"/>
      <c r="AA273" s="320"/>
      <c r="AB273" s="320"/>
    </row>
    <row r="274" spans="4:28" ht="15.6">
      <c r="D274" s="320"/>
      <c r="E274" s="320"/>
      <c r="F274" s="320"/>
      <c r="G274" s="320"/>
      <c r="H274" s="320"/>
      <c r="I274" s="320"/>
      <c r="J274" s="320"/>
      <c r="K274" s="320"/>
      <c r="L274" s="320"/>
      <c r="M274" s="320"/>
      <c r="N274" s="320"/>
      <c r="O274" s="320"/>
      <c r="P274" s="320"/>
      <c r="Q274" s="320"/>
      <c r="R274" s="320"/>
      <c r="S274" s="320"/>
      <c r="T274" s="320"/>
      <c r="U274" s="320"/>
      <c r="V274" s="320"/>
      <c r="W274" s="320"/>
      <c r="X274" s="320"/>
      <c r="Y274" s="320"/>
      <c r="Z274" s="320"/>
      <c r="AA274" s="320"/>
      <c r="AB274" s="320"/>
    </row>
    <row r="275" spans="4:28" ht="15.6">
      <c r="D275" s="320"/>
      <c r="E275" s="320"/>
      <c r="F275" s="320"/>
      <c r="G275" s="320"/>
      <c r="H275" s="320"/>
      <c r="I275" s="320"/>
      <c r="J275" s="320"/>
      <c r="K275" s="320"/>
      <c r="L275" s="320"/>
      <c r="M275" s="320"/>
      <c r="N275" s="320"/>
      <c r="O275" s="320"/>
      <c r="P275" s="320"/>
      <c r="Q275" s="320"/>
      <c r="R275" s="320"/>
      <c r="S275" s="320"/>
      <c r="T275" s="320"/>
      <c r="U275" s="320"/>
      <c r="V275" s="320"/>
      <c r="W275" s="320"/>
      <c r="X275" s="320"/>
      <c r="Y275" s="320"/>
      <c r="Z275" s="320"/>
      <c r="AA275" s="320"/>
      <c r="AB275" s="320"/>
    </row>
    <row r="276" spans="4:28" ht="15.6">
      <c r="D276" s="320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0"/>
      <c r="P276" s="320"/>
      <c r="Q276" s="320"/>
      <c r="R276" s="320"/>
      <c r="S276" s="320"/>
      <c r="T276" s="320"/>
      <c r="U276" s="320"/>
      <c r="V276" s="320"/>
      <c r="W276" s="320"/>
      <c r="X276" s="320"/>
      <c r="Y276" s="320"/>
      <c r="Z276" s="320"/>
      <c r="AA276" s="320"/>
      <c r="AB276" s="320"/>
    </row>
    <row r="277" spans="4:28" ht="15.6">
      <c r="D277" s="320"/>
      <c r="E277" s="320"/>
      <c r="F277" s="320"/>
      <c r="G277" s="320"/>
      <c r="H277" s="320"/>
      <c r="I277" s="320"/>
      <c r="J277" s="320"/>
      <c r="K277" s="320"/>
      <c r="L277" s="320"/>
      <c r="M277" s="320"/>
      <c r="N277" s="320"/>
      <c r="O277" s="320"/>
      <c r="P277" s="320"/>
      <c r="Q277" s="320"/>
      <c r="R277" s="320"/>
      <c r="S277" s="320"/>
      <c r="T277" s="320"/>
      <c r="U277" s="320"/>
      <c r="V277" s="320"/>
      <c r="W277" s="320"/>
      <c r="X277" s="320"/>
      <c r="Y277" s="320"/>
      <c r="Z277" s="320"/>
      <c r="AA277" s="320"/>
      <c r="AB277" s="320"/>
    </row>
    <row r="278" spans="4:28" ht="15.6">
      <c r="D278" s="320"/>
      <c r="E278" s="320"/>
      <c r="F278" s="320"/>
      <c r="G278" s="320"/>
      <c r="H278" s="320"/>
      <c r="I278" s="320"/>
      <c r="J278" s="320"/>
      <c r="K278" s="320"/>
      <c r="L278" s="320"/>
      <c r="M278" s="320"/>
      <c r="N278" s="320"/>
      <c r="O278" s="320"/>
      <c r="P278" s="320"/>
      <c r="Q278" s="320"/>
      <c r="R278" s="320"/>
      <c r="S278" s="320"/>
      <c r="T278" s="320"/>
      <c r="U278" s="320"/>
      <c r="V278" s="320"/>
      <c r="W278" s="320"/>
      <c r="X278" s="320"/>
      <c r="Y278" s="320"/>
      <c r="Z278" s="320"/>
      <c r="AA278" s="320"/>
      <c r="AB278" s="320"/>
    </row>
    <row r="279" spans="4:28" ht="15.6"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0"/>
      <c r="AA279" s="320"/>
      <c r="AB279" s="320"/>
    </row>
    <row r="280" spans="4:28" ht="15.6">
      <c r="D280" s="320"/>
      <c r="E280" s="320"/>
      <c r="F280" s="320"/>
      <c r="G280" s="320"/>
      <c r="H280" s="320"/>
      <c r="I280" s="320"/>
      <c r="J280" s="320"/>
      <c r="K280" s="320"/>
      <c r="L280" s="320"/>
      <c r="M280" s="320"/>
      <c r="N280" s="320"/>
      <c r="O280" s="320"/>
      <c r="P280" s="320"/>
      <c r="Q280" s="320"/>
      <c r="R280" s="320"/>
      <c r="S280" s="320"/>
      <c r="T280" s="320"/>
      <c r="U280" s="320"/>
      <c r="V280" s="320"/>
      <c r="W280" s="320"/>
      <c r="X280" s="320"/>
      <c r="Y280" s="320"/>
      <c r="Z280" s="320"/>
      <c r="AA280" s="320"/>
      <c r="AB280" s="320"/>
    </row>
    <row r="281" spans="4:28" ht="15.6">
      <c r="D281" s="320"/>
      <c r="E281" s="320"/>
      <c r="F281" s="320"/>
      <c r="G281" s="320"/>
      <c r="H281" s="320"/>
      <c r="I281" s="320"/>
      <c r="J281" s="320"/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20"/>
      <c r="X281" s="320"/>
      <c r="Y281" s="320"/>
      <c r="Z281" s="320"/>
      <c r="AA281" s="320"/>
      <c r="AB281" s="320"/>
    </row>
    <row r="282" spans="4:28" ht="15.6">
      <c r="D282" s="320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0"/>
      <c r="AA282" s="320"/>
      <c r="AB282" s="320"/>
    </row>
    <row r="283" spans="4:28" ht="15.6">
      <c r="D283" s="320"/>
      <c r="E283" s="320"/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0"/>
      <c r="Z283" s="320"/>
      <c r="AA283" s="320"/>
      <c r="AB283" s="320"/>
    </row>
    <row r="284" spans="4:28" ht="15.6">
      <c r="D284" s="320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0"/>
      <c r="AA284" s="320"/>
      <c r="AB284" s="320"/>
    </row>
    <row r="285" spans="4:28" ht="15.6">
      <c r="D285" s="320"/>
      <c r="E285" s="320"/>
      <c r="F285" s="320"/>
      <c r="G285" s="320"/>
      <c r="H285" s="320"/>
      <c r="I285" s="320"/>
      <c r="J285" s="320"/>
      <c r="K285" s="320"/>
      <c r="L285" s="320"/>
      <c r="M285" s="320"/>
      <c r="N285" s="320"/>
      <c r="O285" s="320"/>
      <c r="P285" s="320"/>
      <c r="Q285" s="320"/>
      <c r="R285" s="320"/>
      <c r="S285" s="320"/>
      <c r="T285" s="320"/>
      <c r="U285" s="320"/>
      <c r="V285" s="320"/>
      <c r="W285" s="320"/>
      <c r="X285" s="320"/>
      <c r="Y285" s="320"/>
      <c r="Z285" s="320"/>
      <c r="AA285" s="320"/>
      <c r="AB285" s="320"/>
    </row>
    <row r="286" spans="4:28" ht="15.6">
      <c r="D286" s="320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20"/>
      <c r="AA286" s="320"/>
      <c r="AB286" s="320"/>
    </row>
    <row r="287" spans="4:28" ht="15.6">
      <c r="D287" s="320"/>
      <c r="E287" s="320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  <c r="W287" s="320"/>
      <c r="X287" s="320"/>
      <c r="Y287" s="320"/>
      <c r="Z287" s="320"/>
      <c r="AA287" s="320"/>
      <c r="AB287" s="320"/>
    </row>
    <row r="288" spans="4:28" ht="15.6">
      <c r="D288" s="320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0"/>
      <c r="Z288" s="320"/>
      <c r="AA288" s="320"/>
      <c r="AB288" s="320"/>
    </row>
    <row r="289" spans="4:28" ht="15.6">
      <c r="D289" s="320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0"/>
      <c r="AA289" s="320"/>
      <c r="AB289" s="320"/>
    </row>
    <row r="290" spans="4:28" ht="15.6">
      <c r="D290" s="320"/>
      <c r="E290" s="320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  <c r="Z290" s="320"/>
      <c r="AA290" s="320"/>
      <c r="AB290" s="320"/>
    </row>
    <row r="291" spans="4:28" ht="15.6">
      <c r="D291" s="320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0"/>
      <c r="AA291" s="320"/>
      <c r="AB291" s="320"/>
    </row>
    <row r="292" spans="4:28" ht="15.6">
      <c r="D292" s="320"/>
      <c r="E292" s="320"/>
      <c r="F292" s="320"/>
      <c r="G292" s="320"/>
      <c r="H292" s="320"/>
      <c r="I292" s="320"/>
      <c r="J292" s="320"/>
      <c r="K292" s="320"/>
      <c r="L292" s="320"/>
      <c r="M292" s="320"/>
      <c r="N292" s="320"/>
      <c r="O292" s="320"/>
      <c r="P292" s="320"/>
      <c r="Q292" s="320"/>
      <c r="R292" s="320"/>
      <c r="S292" s="320"/>
      <c r="T292" s="320"/>
      <c r="U292" s="320"/>
      <c r="V292" s="320"/>
      <c r="W292" s="320"/>
      <c r="X292" s="320"/>
      <c r="Y292" s="320"/>
      <c r="Z292" s="320"/>
      <c r="AA292" s="320"/>
      <c r="AB292" s="320"/>
    </row>
    <row r="293" spans="4:28" ht="15.6"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0"/>
      <c r="AA293" s="320"/>
      <c r="AB293" s="320"/>
    </row>
    <row r="294" spans="4:28" ht="15.6">
      <c r="D294" s="320"/>
      <c r="E294" s="320"/>
      <c r="F294" s="320"/>
      <c r="G294" s="320"/>
      <c r="H294" s="320"/>
      <c r="I294" s="320"/>
      <c r="J294" s="320"/>
      <c r="K294" s="320"/>
      <c r="L294" s="320"/>
      <c r="M294" s="320"/>
      <c r="N294" s="320"/>
      <c r="O294" s="320"/>
      <c r="P294" s="320"/>
      <c r="Q294" s="320"/>
      <c r="R294" s="320"/>
      <c r="S294" s="320"/>
      <c r="T294" s="320"/>
      <c r="U294" s="320"/>
      <c r="V294" s="320"/>
      <c r="W294" s="320"/>
      <c r="X294" s="320"/>
      <c r="Y294" s="320"/>
      <c r="Z294" s="320"/>
      <c r="AA294" s="320"/>
      <c r="AB294" s="320"/>
    </row>
    <row r="295" spans="4:28" ht="15.6">
      <c r="D295" s="320"/>
      <c r="E295" s="320"/>
      <c r="F295" s="320"/>
      <c r="G295" s="320"/>
      <c r="H295" s="320"/>
      <c r="I295" s="320"/>
      <c r="J295" s="320"/>
      <c r="K295" s="320"/>
      <c r="L295" s="320"/>
      <c r="M295" s="320"/>
      <c r="N295" s="320"/>
      <c r="O295" s="320"/>
      <c r="P295" s="320"/>
      <c r="Q295" s="320"/>
      <c r="R295" s="320"/>
      <c r="S295" s="320"/>
      <c r="T295" s="320"/>
      <c r="U295" s="320"/>
      <c r="V295" s="320"/>
      <c r="W295" s="320"/>
      <c r="X295" s="320"/>
      <c r="Y295" s="320"/>
      <c r="Z295" s="320"/>
      <c r="AA295" s="320"/>
      <c r="AB295" s="320"/>
    </row>
    <row r="296" spans="4:28" ht="15.6">
      <c r="D296" s="320"/>
      <c r="E296" s="320"/>
      <c r="F296" s="320"/>
      <c r="G296" s="320"/>
      <c r="H296" s="320"/>
      <c r="I296" s="320"/>
      <c r="J296" s="320"/>
      <c r="K296" s="320"/>
      <c r="L296" s="320"/>
      <c r="M296" s="320"/>
      <c r="N296" s="320"/>
      <c r="O296" s="320"/>
      <c r="P296" s="320"/>
      <c r="Q296" s="320"/>
      <c r="R296" s="320"/>
      <c r="S296" s="320"/>
      <c r="T296" s="320"/>
      <c r="U296" s="320"/>
      <c r="V296" s="320"/>
      <c r="W296" s="320"/>
      <c r="X296" s="320"/>
      <c r="Y296" s="320"/>
      <c r="Z296" s="320"/>
      <c r="AA296" s="320"/>
      <c r="AB296" s="320"/>
    </row>
    <row r="297" spans="4:28" ht="15.6">
      <c r="D297" s="320"/>
      <c r="E297" s="320"/>
      <c r="F297" s="320"/>
      <c r="G297" s="320"/>
      <c r="H297" s="320"/>
      <c r="I297" s="320"/>
      <c r="J297" s="320"/>
      <c r="K297" s="320"/>
      <c r="L297" s="320"/>
      <c r="M297" s="320"/>
      <c r="N297" s="320"/>
      <c r="O297" s="320"/>
      <c r="P297" s="320"/>
      <c r="Q297" s="320"/>
      <c r="R297" s="320"/>
      <c r="S297" s="320"/>
      <c r="T297" s="320"/>
      <c r="U297" s="320"/>
      <c r="V297" s="320"/>
      <c r="W297" s="320"/>
      <c r="X297" s="320"/>
      <c r="Y297" s="320"/>
      <c r="Z297" s="320"/>
      <c r="AA297" s="320"/>
      <c r="AB297" s="320"/>
    </row>
    <row r="298" spans="4:28" ht="15.6">
      <c r="D298" s="320"/>
      <c r="E298" s="320"/>
      <c r="F298" s="320"/>
      <c r="G298" s="320"/>
      <c r="H298" s="320"/>
      <c r="I298" s="320"/>
      <c r="J298" s="320"/>
      <c r="K298" s="320"/>
      <c r="L298" s="320"/>
      <c r="M298" s="320"/>
      <c r="N298" s="320"/>
      <c r="O298" s="320"/>
      <c r="P298" s="320"/>
      <c r="Q298" s="320"/>
      <c r="R298" s="320"/>
      <c r="S298" s="320"/>
      <c r="T298" s="320"/>
      <c r="U298" s="320"/>
      <c r="V298" s="320"/>
      <c r="W298" s="320"/>
      <c r="X298" s="320"/>
      <c r="Y298" s="320"/>
      <c r="Z298" s="320"/>
      <c r="AA298" s="320"/>
      <c r="AB298" s="320"/>
    </row>
    <row r="299" spans="4:28" ht="15.6">
      <c r="D299" s="320"/>
      <c r="E299" s="320"/>
      <c r="F299" s="320"/>
      <c r="G299" s="320"/>
      <c r="H299" s="320"/>
      <c r="I299" s="320"/>
      <c r="J299" s="320"/>
      <c r="K299" s="320"/>
      <c r="L299" s="320"/>
      <c r="M299" s="320"/>
      <c r="N299" s="320"/>
      <c r="O299" s="320"/>
      <c r="P299" s="320"/>
      <c r="Q299" s="320"/>
      <c r="R299" s="320"/>
      <c r="S299" s="320"/>
      <c r="T299" s="320"/>
      <c r="U299" s="320"/>
      <c r="V299" s="320"/>
      <c r="W299" s="320"/>
      <c r="X299" s="320"/>
      <c r="Y299" s="320"/>
      <c r="Z299" s="320"/>
      <c r="AA299" s="320"/>
      <c r="AB299" s="320"/>
    </row>
    <row r="300" spans="4:28" ht="15.6">
      <c r="D300" s="320"/>
      <c r="E300" s="320"/>
      <c r="F300" s="320"/>
      <c r="G300" s="320"/>
      <c r="H300" s="320"/>
      <c r="I300" s="320"/>
      <c r="J300" s="320"/>
      <c r="K300" s="320"/>
      <c r="L300" s="320"/>
      <c r="M300" s="320"/>
      <c r="N300" s="320"/>
      <c r="O300" s="320"/>
      <c r="P300" s="320"/>
      <c r="Q300" s="320"/>
      <c r="R300" s="320"/>
      <c r="S300" s="320"/>
      <c r="T300" s="320"/>
      <c r="U300" s="320"/>
      <c r="V300" s="320"/>
      <c r="W300" s="320"/>
      <c r="X300" s="320"/>
      <c r="Y300" s="320"/>
      <c r="Z300" s="320"/>
      <c r="AA300" s="320"/>
      <c r="AB300" s="320"/>
    </row>
    <row r="301" spans="4:28" ht="15.6">
      <c r="D301" s="320"/>
      <c r="E301" s="320"/>
      <c r="F301" s="320"/>
      <c r="G301" s="320"/>
      <c r="H301" s="320"/>
      <c r="I301" s="320"/>
      <c r="J301" s="320"/>
      <c r="K301" s="320"/>
      <c r="L301" s="320"/>
      <c r="M301" s="320"/>
      <c r="N301" s="320"/>
      <c r="O301" s="320"/>
      <c r="P301" s="320"/>
      <c r="Q301" s="320"/>
      <c r="R301" s="320"/>
      <c r="S301" s="320"/>
      <c r="T301" s="320"/>
      <c r="U301" s="320"/>
      <c r="V301" s="320"/>
      <c r="W301" s="320"/>
      <c r="X301" s="320"/>
      <c r="Y301" s="320"/>
      <c r="Z301" s="320"/>
      <c r="AA301" s="320"/>
      <c r="AB301" s="320"/>
    </row>
    <row r="302" spans="4:28" ht="15.6">
      <c r="D302" s="320"/>
      <c r="E302" s="320"/>
      <c r="F302" s="320"/>
      <c r="G302" s="320"/>
      <c r="H302" s="320"/>
      <c r="I302" s="320"/>
      <c r="J302" s="320"/>
      <c r="K302" s="320"/>
      <c r="L302" s="320"/>
      <c r="M302" s="320"/>
      <c r="N302" s="320"/>
      <c r="O302" s="320"/>
      <c r="P302" s="320"/>
      <c r="Q302" s="320"/>
      <c r="R302" s="320"/>
      <c r="S302" s="320"/>
      <c r="T302" s="320"/>
      <c r="U302" s="320"/>
      <c r="V302" s="320"/>
      <c r="W302" s="320"/>
      <c r="X302" s="320"/>
      <c r="Y302" s="320"/>
      <c r="Z302" s="320"/>
      <c r="AA302" s="320"/>
      <c r="AB302" s="320"/>
    </row>
    <row r="303" spans="4:28" ht="15.6">
      <c r="D303" s="320"/>
      <c r="E303" s="320"/>
      <c r="F303" s="320"/>
      <c r="G303" s="320"/>
      <c r="H303" s="320"/>
      <c r="I303" s="320"/>
      <c r="J303" s="320"/>
      <c r="K303" s="320"/>
      <c r="L303" s="320"/>
      <c r="M303" s="320"/>
      <c r="N303" s="320"/>
      <c r="O303" s="320"/>
      <c r="P303" s="320"/>
      <c r="Q303" s="320"/>
      <c r="R303" s="320"/>
      <c r="S303" s="320"/>
      <c r="T303" s="320"/>
      <c r="U303" s="320"/>
      <c r="V303" s="320"/>
      <c r="W303" s="320"/>
      <c r="X303" s="320"/>
      <c r="Y303" s="320"/>
      <c r="Z303" s="320"/>
      <c r="AA303" s="320"/>
      <c r="AB303" s="320"/>
    </row>
    <row r="304" spans="4:28" ht="15.6">
      <c r="D304" s="320"/>
      <c r="E304" s="320"/>
      <c r="F304" s="320"/>
      <c r="G304" s="320"/>
      <c r="H304" s="320"/>
      <c r="I304" s="320"/>
      <c r="J304" s="320"/>
      <c r="K304" s="320"/>
      <c r="L304" s="320"/>
      <c r="M304" s="320"/>
      <c r="N304" s="320"/>
      <c r="O304" s="320"/>
      <c r="P304" s="320"/>
      <c r="Q304" s="320"/>
      <c r="R304" s="320"/>
      <c r="S304" s="320"/>
      <c r="T304" s="320"/>
      <c r="U304" s="320"/>
      <c r="V304" s="320"/>
      <c r="W304" s="320"/>
      <c r="X304" s="320"/>
      <c r="Y304" s="320"/>
      <c r="Z304" s="320"/>
      <c r="AA304" s="320"/>
      <c r="AB304" s="320"/>
    </row>
    <row r="305" spans="4:28" ht="15.6">
      <c r="D305" s="320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0"/>
      <c r="P305" s="320"/>
      <c r="Q305" s="320"/>
      <c r="R305" s="320"/>
      <c r="S305" s="320"/>
      <c r="T305" s="320"/>
      <c r="U305" s="320"/>
      <c r="V305" s="320"/>
      <c r="W305" s="320"/>
      <c r="X305" s="320"/>
      <c r="Y305" s="320"/>
      <c r="Z305" s="320"/>
      <c r="AA305" s="320"/>
      <c r="AB305" s="320"/>
    </row>
    <row r="306" spans="4:28" ht="15.6">
      <c r="D306" s="320"/>
      <c r="E306" s="320"/>
      <c r="F306" s="320"/>
      <c r="G306" s="320"/>
      <c r="H306" s="320"/>
      <c r="I306" s="320"/>
      <c r="J306" s="320"/>
      <c r="K306" s="320"/>
      <c r="L306" s="320"/>
      <c r="M306" s="320"/>
      <c r="N306" s="320"/>
      <c r="O306" s="320"/>
      <c r="P306" s="320"/>
      <c r="Q306" s="320"/>
      <c r="R306" s="320"/>
      <c r="S306" s="320"/>
      <c r="T306" s="320"/>
      <c r="U306" s="320"/>
      <c r="V306" s="320"/>
      <c r="W306" s="320"/>
      <c r="X306" s="320"/>
      <c r="Y306" s="320"/>
      <c r="Z306" s="320"/>
      <c r="AA306" s="320"/>
      <c r="AB306" s="320"/>
    </row>
    <row r="307" spans="4:28" ht="15.6"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20"/>
      <c r="AA307" s="320"/>
      <c r="AB307" s="320"/>
    </row>
    <row r="308" spans="4:28" ht="15.6"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20"/>
      <c r="AA308" s="320"/>
      <c r="AB308" s="320"/>
    </row>
    <row r="309" spans="4:28" ht="15.6"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0"/>
      <c r="AA309" s="320"/>
      <c r="AB309" s="320"/>
    </row>
    <row r="310" spans="4:28" ht="15.6"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20"/>
      <c r="AA310" s="320"/>
      <c r="AB310" s="320"/>
    </row>
    <row r="311" spans="4:28" ht="15.6">
      <c r="D311" s="320"/>
      <c r="E311" s="320"/>
      <c r="F311" s="320"/>
      <c r="G311" s="320"/>
      <c r="H311" s="320"/>
      <c r="I311" s="320"/>
      <c r="J311" s="320"/>
      <c r="K311" s="320"/>
      <c r="L311" s="320"/>
      <c r="M311" s="320"/>
      <c r="N311" s="320"/>
      <c r="O311" s="320"/>
      <c r="P311" s="320"/>
      <c r="Q311" s="320"/>
      <c r="R311" s="320"/>
      <c r="S311" s="320"/>
      <c r="T311" s="320"/>
      <c r="U311" s="320"/>
      <c r="V311" s="320"/>
      <c r="W311" s="320"/>
      <c r="X311" s="320"/>
      <c r="Y311" s="320"/>
      <c r="Z311" s="320"/>
      <c r="AA311" s="320"/>
      <c r="AB311" s="320"/>
    </row>
    <row r="312" spans="4:28" ht="15.6">
      <c r="D312" s="320"/>
      <c r="E312" s="320"/>
      <c r="F312" s="320"/>
      <c r="G312" s="320"/>
      <c r="H312" s="320"/>
      <c r="I312" s="320"/>
      <c r="J312" s="320"/>
      <c r="K312" s="320"/>
      <c r="L312" s="320"/>
      <c r="M312" s="320"/>
      <c r="N312" s="320"/>
      <c r="O312" s="320"/>
      <c r="P312" s="320"/>
      <c r="Q312" s="320"/>
      <c r="R312" s="320"/>
      <c r="S312" s="320"/>
      <c r="T312" s="320"/>
      <c r="U312" s="320"/>
      <c r="V312" s="320"/>
      <c r="W312" s="320"/>
      <c r="X312" s="320"/>
      <c r="Y312" s="320"/>
      <c r="Z312" s="320"/>
      <c r="AA312" s="320"/>
      <c r="AB312" s="320"/>
    </row>
    <row r="313" spans="4:28" ht="15.6">
      <c r="D313" s="320"/>
      <c r="E313" s="320"/>
      <c r="F313" s="320"/>
      <c r="G313" s="320"/>
      <c r="H313" s="320"/>
      <c r="I313" s="320"/>
      <c r="J313" s="320"/>
      <c r="K313" s="320"/>
      <c r="L313" s="320"/>
      <c r="M313" s="320"/>
      <c r="N313" s="320"/>
      <c r="O313" s="320"/>
      <c r="P313" s="320"/>
      <c r="Q313" s="320"/>
      <c r="R313" s="320"/>
      <c r="S313" s="320"/>
      <c r="T313" s="320"/>
      <c r="U313" s="320"/>
      <c r="V313" s="320"/>
      <c r="W313" s="320"/>
      <c r="X313" s="320"/>
      <c r="Y313" s="320"/>
      <c r="Z313" s="320"/>
      <c r="AA313" s="320"/>
      <c r="AB313" s="320"/>
    </row>
    <row r="314" spans="4:28" ht="15.6">
      <c r="D314" s="320"/>
      <c r="E314" s="320"/>
      <c r="F314" s="320"/>
      <c r="G314" s="320"/>
      <c r="H314" s="320"/>
      <c r="I314" s="320"/>
      <c r="J314" s="320"/>
      <c r="K314" s="320"/>
      <c r="L314" s="320"/>
      <c r="M314" s="320"/>
      <c r="N314" s="320"/>
      <c r="O314" s="320"/>
      <c r="P314" s="320"/>
      <c r="Q314" s="320"/>
      <c r="R314" s="320"/>
      <c r="S314" s="320"/>
      <c r="T314" s="320"/>
      <c r="U314" s="320"/>
      <c r="V314" s="320"/>
      <c r="W314" s="320"/>
      <c r="X314" s="320"/>
      <c r="Y314" s="320"/>
      <c r="Z314" s="320"/>
      <c r="AA314" s="320"/>
      <c r="AB314" s="320"/>
    </row>
    <row r="315" spans="4:28" ht="15.6">
      <c r="D315" s="320"/>
      <c r="E315" s="320"/>
      <c r="F315" s="320"/>
      <c r="G315" s="320"/>
      <c r="H315" s="320"/>
      <c r="I315" s="320"/>
      <c r="J315" s="320"/>
      <c r="K315" s="320"/>
      <c r="L315" s="320"/>
      <c r="M315" s="320"/>
      <c r="N315" s="320"/>
      <c r="O315" s="320"/>
      <c r="P315" s="320"/>
      <c r="Q315" s="320"/>
      <c r="R315" s="320"/>
      <c r="S315" s="320"/>
      <c r="T315" s="320"/>
      <c r="U315" s="320"/>
      <c r="V315" s="320"/>
      <c r="W315" s="320"/>
      <c r="X315" s="320"/>
      <c r="Y315" s="320"/>
      <c r="Z315" s="320"/>
      <c r="AA315" s="320"/>
      <c r="AB315" s="320"/>
    </row>
    <row r="316" spans="4:28" ht="15.6">
      <c r="D316" s="320"/>
      <c r="E316" s="320"/>
      <c r="F316" s="320"/>
      <c r="G316" s="320"/>
      <c r="H316" s="320"/>
      <c r="I316" s="320"/>
      <c r="J316" s="320"/>
      <c r="K316" s="320"/>
      <c r="L316" s="320"/>
      <c r="M316" s="320"/>
      <c r="N316" s="320"/>
      <c r="O316" s="320"/>
      <c r="P316" s="320"/>
      <c r="Q316" s="320"/>
      <c r="R316" s="320"/>
      <c r="S316" s="320"/>
      <c r="T316" s="320"/>
      <c r="U316" s="320"/>
      <c r="V316" s="320"/>
      <c r="W316" s="320"/>
      <c r="X316" s="320"/>
      <c r="Y316" s="320"/>
      <c r="Z316" s="320"/>
      <c r="AA316" s="320"/>
      <c r="AB316" s="320"/>
    </row>
    <row r="317" spans="4:28" ht="15.6">
      <c r="D317" s="320"/>
      <c r="E317" s="320"/>
      <c r="F317" s="320"/>
      <c r="G317" s="320"/>
      <c r="H317" s="320"/>
      <c r="I317" s="320"/>
      <c r="J317" s="320"/>
      <c r="K317" s="320"/>
      <c r="L317" s="320"/>
      <c r="M317" s="320"/>
      <c r="N317" s="320"/>
      <c r="O317" s="320"/>
      <c r="P317" s="320"/>
      <c r="Q317" s="320"/>
      <c r="R317" s="320"/>
      <c r="S317" s="320"/>
      <c r="T317" s="320"/>
      <c r="U317" s="320"/>
      <c r="V317" s="320"/>
      <c r="W317" s="320"/>
      <c r="X317" s="320"/>
      <c r="Y317" s="320"/>
      <c r="Z317" s="320"/>
      <c r="AA317" s="320"/>
      <c r="AB317" s="320"/>
    </row>
    <row r="318" spans="4:28" ht="15.6"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0"/>
      <c r="AA318" s="320"/>
      <c r="AB318" s="320"/>
    </row>
    <row r="319" spans="4:28" ht="15.6"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20"/>
      <c r="AA319" s="320"/>
      <c r="AB319" s="320"/>
    </row>
    <row r="320" spans="4:28" ht="15.6"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0"/>
      <c r="AA320" s="320"/>
      <c r="AB320" s="320"/>
    </row>
    <row r="321" spans="4:28" ht="15.6"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0"/>
      <c r="AA321" s="320"/>
      <c r="AB321" s="320"/>
    </row>
    <row r="322" spans="4:28" ht="15.6">
      <c r="D322" s="320"/>
      <c r="E322" s="320"/>
      <c r="F322" s="320"/>
      <c r="G322" s="320"/>
      <c r="H322" s="320"/>
      <c r="I322" s="320"/>
      <c r="J322" s="320"/>
      <c r="K322" s="320"/>
      <c r="L322" s="320"/>
      <c r="M322" s="320"/>
      <c r="N322" s="320"/>
      <c r="O322" s="320"/>
      <c r="P322" s="320"/>
      <c r="Q322" s="320"/>
      <c r="R322" s="320"/>
      <c r="S322" s="320"/>
      <c r="T322" s="320"/>
      <c r="U322" s="320"/>
      <c r="V322" s="320"/>
      <c r="W322" s="320"/>
      <c r="X322" s="320"/>
      <c r="Y322" s="320"/>
      <c r="Z322" s="320"/>
      <c r="AA322" s="320"/>
      <c r="AB322" s="320"/>
    </row>
    <row r="323" spans="4:28" ht="15.6">
      <c r="D323" s="320"/>
      <c r="E323" s="320"/>
      <c r="F323" s="320"/>
      <c r="G323" s="320"/>
      <c r="H323" s="320"/>
      <c r="I323" s="320"/>
      <c r="J323" s="320"/>
      <c r="K323" s="320"/>
      <c r="L323" s="320"/>
      <c r="M323" s="320"/>
      <c r="N323" s="320"/>
      <c r="O323" s="320"/>
      <c r="P323" s="320"/>
      <c r="Q323" s="320"/>
      <c r="R323" s="320"/>
      <c r="S323" s="320"/>
      <c r="T323" s="320"/>
      <c r="U323" s="320"/>
      <c r="V323" s="320"/>
      <c r="W323" s="320"/>
      <c r="X323" s="320"/>
      <c r="Y323" s="320"/>
      <c r="Z323" s="320"/>
      <c r="AA323" s="320"/>
      <c r="AB323" s="320"/>
    </row>
    <row r="324" spans="4:28" ht="15.6">
      <c r="D324" s="320"/>
      <c r="E324" s="320"/>
      <c r="F324" s="320"/>
      <c r="G324" s="320"/>
      <c r="H324" s="320"/>
      <c r="I324" s="320"/>
      <c r="J324" s="320"/>
      <c r="K324" s="320"/>
      <c r="L324" s="320"/>
      <c r="M324" s="320"/>
      <c r="N324" s="320"/>
      <c r="O324" s="320"/>
      <c r="P324" s="320"/>
      <c r="Q324" s="320"/>
      <c r="R324" s="320"/>
      <c r="S324" s="320"/>
      <c r="T324" s="320"/>
      <c r="U324" s="320"/>
      <c r="V324" s="320"/>
      <c r="W324" s="320"/>
      <c r="X324" s="320"/>
      <c r="Y324" s="320"/>
      <c r="Z324" s="320"/>
      <c r="AA324" s="320"/>
      <c r="AB324" s="320"/>
    </row>
    <row r="325" spans="4:28" ht="15.6">
      <c r="D325" s="320"/>
      <c r="E325" s="320"/>
      <c r="F325" s="320"/>
      <c r="G325" s="320"/>
      <c r="H325" s="320"/>
      <c r="I325" s="320"/>
      <c r="J325" s="320"/>
      <c r="K325" s="320"/>
      <c r="L325" s="320"/>
      <c r="M325" s="320"/>
      <c r="N325" s="320"/>
      <c r="O325" s="320"/>
      <c r="P325" s="320"/>
      <c r="Q325" s="320"/>
      <c r="R325" s="320"/>
      <c r="S325" s="320"/>
      <c r="T325" s="320"/>
      <c r="U325" s="320"/>
      <c r="V325" s="320"/>
      <c r="W325" s="320"/>
      <c r="X325" s="320"/>
      <c r="Y325" s="320"/>
      <c r="Z325" s="320"/>
      <c r="AA325" s="320"/>
      <c r="AB325" s="320"/>
    </row>
    <row r="326" spans="4:28" ht="15.6">
      <c r="D326" s="320"/>
      <c r="E326" s="320"/>
      <c r="F326" s="320"/>
      <c r="G326" s="320"/>
      <c r="H326" s="320"/>
      <c r="I326" s="320"/>
      <c r="J326" s="320"/>
      <c r="K326" s="320"/>
      <c r="L326" s="320"/>
      <c r="M326" s="320"/>
      <c r="N326" s="320"/>
      <c r="O326" s="320"/>
      <c r="P326" s="320"/>
      <c r="Q326" s="320"/>
      <c r="R326" s="320"/>
      <c r="S326" s="320"/>
      <c r="T326" s="320"/>
      <c r="U326" s="320"/>
      <c r="V326" s="320"/>
      <c r="W326" s="320"/>
      <c r="X326" s="320"/>
      <c r="Y326" s="320"/>
      <c r="Z326" s="320"/>
      <c r="AA326" s="320"/>
      <c r="AB326" s="320"/>
    </row>
    <row r="327" spans="4:28" ht="15.6">
      <c r="D327" s="320"/>
      <c r="E327" s="320"/>
      <c r="F327" s="320"/>
      <c r="G327" s="320"/>
      <c r="H327" s="320"/>
      <c r="I327" s="320"/>
      <c r="J327" s="320"/>
      <c r="K327" s="320"/>
      <c r="L327" s="320"/>
      <c r="M327" s="320"/>
      <c r="N327" s="320"/>
      <c r="O327" s="320"/>
      <c r="P327" s="320"/>
      <c r="Q327" s="320"/>
      <c r="R327" s="320"/>
      <c r="S327" s="320"/>
      <c r="T327" s="320"/>
      <c r="U327" s="320"/>
      <c r="V327" s="320"/>
      <c r="W327" s="320"/>
      <c r="X327" s="320"/>
      <c r="Y327" s="320"/>
      <c r="Z327" s="320"/>
      <c r="AA327" s="320"/>
      <c r="AB327" s="320"/>
    </row>
    <row r="328" spans="4:28" ht="15.6"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0"/>
      <c r="AA328" s="320"/>
      <c r="AB328" s="320"/>
    </row>
    <row r="329" spans="4:28" ht="15.6">
      <c r="D329" s="320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20"/>
      <c r="AA329" s="320"/>
      <c r="AB329" s="320"/>
    </row>
    <row r="330" spans="4:28" ht="15.6"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20"/>
      <c r="AA330" s="320"/>
      <c r="AB330" s="320"/>
    </row>
    <row r="331" spans="4:28" ht="15.6"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0"/>
      <c r="AA331" s="320"/>
      <c r="AB331" s="320"/>
    </row>
    <row r="332" spans="4:28" ht="15.6">
      <c r="D332" s="320"/>
      <c r="E332" s="320"/>
      <c r="F332" s="320"/>
      <c r="G332" s="320"/>
      <c r="H332" s="320"/>
      <c r="I332" s="320"/>
      <c r="J332" s="320"/>
      <c r="K332" s="320"/>
      <c r="L332" s="320"/>
      <c r="M332" s="320"/>
      <c r="N332" s="320"/>
      <c r="O332" s="320"/>
      <c r="P332" s="320"/>
      <c r="Q332" s="320"/>
      <c r="R332" s="320"/>
      <c r="S332" s="320"/>
      <c r="T332" s="320"/>
      <c r="U332" s="320"/>
      <c r="V332" s="320"/>
      <c r="W332" s="320"/>
      <c r="X332" s="320"/>
      <c r="Y332" s="320"/>
      <c r="Z332" s="320"/>
      <c r="AA332" s="320"/>
      <c r="AB332" s="320"/>
    </row>
    <row r="333" spans="4:28" ht="15.6">
      <c r="D333" s="320"/>
      <c r="E333" s="320"/>
      <c r="F333" s="320"/>
      <c r="G333" s="320"/>
      <c r="H333" s="320"/>
      <c r="I333" s="320"/>
      <c r="J333" s="320"/>
      <c r="K333" s="320"/>
      <c r="L333" s="320"/>
      <c r="M333" s="320"/>
      <c r="N333" s="320"/>
      <c r="O333" s="320"/>
      <c r="P333" s="320"/>
      <c r="Q333" s="320"/>
      <c r="R333" s="320"/>
      <c r="S333" s="320"/>
      <c r="T333" s="320"/>
      <c r="U333" s="320"/>
      <c r="V333" s="320"/>
      <c r="W333" s="320"/>
      <c r="X333" s="320"/>
      <c r="Y333" s="320"/>
      <c r="Z333" s="320"/>
      <c r="AA333" s="320"/>
      <c r="AB333" s="320"/>
    </row>
    <row r="334" spans="4:28" ht="15.6">
      <c r="D334" s="320"/>
      <c r="E334" s="320"/>
      <c r="F334" s="320"/>
      <c r="G334" s="320"/>
      <c r="H334" s="320"/>
      <c r="I334" s="320"/>
      <c r="J334" s="320"/>
      <c r="K334" s="320"/>
      <c r="L334" s="320"/>
      <c r="M334" s="320"/>
      <c r="N334" s="320"/>
      <c r="O334" s="320"/>
      <c r="P334" s="320"/>
      <c r="Q334" s="320"/>
      <c r="R334" s="320"/>
      <c r="S334" s="320"/>
      <c r="T334" s="320"/>
      <c r="U334" s="320"/>
      <c r="V334" s="320"/>
      <c r="W334" s="320"/>
      <c r="X334" s="320"/>
      <c r="Y334" s="320"/>
      <c r="Z334" s="320"/>
      <c r="AA334" s="320"/>
      <c r="AB334" s="320"/>
    </row>
    <row r="335" spans="4:28" ht="15.6">
      <c r="D335" s="320"/>
      <c r="E335" s="320"/>
      <c r="F335" s="320"/>
      <c r="G335" s="320"/>
      <c r="H335" s="320"/>
      <c r="I335" s="320"/>
      <c r="J335" s="320"/>
      <c r="K335" s="320"/>
      <c r="L335" s="320"/>
      <c r="M335" s="320"/>
      <c r="N335" s="320"/>
      <c r="O335" s="320"/>
      <c r="P335" s="320"/>
      <c r="Q335" s="320"/>
      <c r="R335" s="320"/>
      <c r="S335" s="320"/>
      <c r="T335" s="320"/>
      <c r="U335" s="320"/>
      <c r="V335" s="320"/>
      <c r="W335" s="320"/>
      <c r="X335" s="320"/>
      <c r="Y335" s="320"/>
      <c r="Z335" s="320"/>
      <c r="AA335" s="320"/>
      <c r="AB335" s="320"/>
    </row>
    <row r="336" spans="4:28" ht="15.6">
      <c r="D336" s="320"/>
      <c r="E336" s="320"/>
      <c r="F336" s="320"/>
      <c r="G336" s="320"/>
      <c r="H336" s="320"/>
      <c r="I336" s="320"/>
      <c r="J336" s="320"/>
      <c r="K336" s="320"/>
      <c r="L336" s="320"/>
      <c r="M336" s="320"/>
      <c r="N336" s="320"/>
      <c r="O336" s="320"/>
      <c r="P336" s="320"/>
      <c r="Q336" s="320"/>
      <c r="R336" s="320"/>
      <c r="S336" s="320"/>
      <c r="T336" s="320"/>
      <c r="U336" s="320"/>
      <c r="V336" s="320"/>
      <c r="W336" s="320"/>
      <c r="X336" s="320"/>
      <c r="Y336" s="320"/>
      <c r="Z336" s="320"/>
      <c r="AA336" s="320"/>
      <c r="AB336" s="320"/>
    </row>
    <row r="337" spans="4:28" ht="15.6">
      <c r="D337" s="320"/>
      <c r="E337" s="320"/>
      <c r="F337" s="320"/>
      <c r="G337" s="320"/>
      <c r="H337" s="320"/>
      <c r="I337" s="320"/>
      <c r="J337" s="320"/>
      <c r="K337" s="320"/>
      <c r="L337" s="320"/>
      <c r="M337" s="320"/>
      <c r="N337" s="320"/>
      <c r="O337" s="320"/>
      <c r="P337" s="320"/>
      <c r="Q337" s="320"/>
      <c r="R337" s="320"/>
      <c r="S337" s="320"/>
      <c r="T337" s="320"/>
      <c r="U337" s="320"/>
      <c r="V337" s="320"/>
      <c r="W337" s="320"/>
      <c r="X337" s="320"/>
      <c r="Y337" s="320"/>
      <c r="Z337" s="320"/>
      <c r="AA337" s="320"/>
      <c r="AB337" s="320"/>
    </row>
    <row r="338" spans="4:28" ht="15.6">
      <c r="D338" s="320"/>
      <c r="E338" s="320"/>
      <c r="F338" s="320"/>
      <c r="G338" s="320"/>
      <c r="H338" s="320"/>
      <c r="I338" s="320"/>
      <c r="J338" s="320"/>
      <c r="K338" s="320"/>
      <c r="L338" s="320"/>
      <c r="M338" s="320"/>
      <c r="N338" s="320"/>
      <c r="O338" s="320"/>
      <c r="P338" s="320"/>
      <c r="Q338" s="320"/>
      <c r="R338" s="320"/>
      <c r="S338" s="320"/>
      <c r="T338" s="320"/>
      <c r="U338" s="320"/>
      <c r="V338" s="320"/>
      <c r="W338" s="320"/>
      <c r="X338" s="320"/>
      <c r="Y338" s="320"/>
      <c r="Z338" s="320"/>
      <c r="AA338" s="320"/>
      <c r="AB338" s="320"/>
    </row>
    <row r="339" spans="4:28" ht="15.6"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20"/>
      <c r="AA339" s="320"/>
      <c r="AB339" s="320"/>
    </row>
    <row r="340" spans="4:28" ht="15.6"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20"/>
      <c r="AA340" s="320"/>
      <c r="AB340" s="320"/>
    </row>
    <row r="341" spans="4:28" ht="15.6"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20"/>
      <c r="AA341" s="320"/>
      <c r="AB341" s="320"/>
    </row>
    <row r="342" spans="4:28" ht="15.6"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0"/>
      <c r="AA342" s="320"/>
      <c r="AB342" s="320"/>
    </row>
    <row r="343" spans="4:28" ht="15.6">
      <c r="D343" s="320"/>
      <c r="E343" s="320"/>
      <c r="F343" s="320"/>
      <c r="G343" s="320"/>
      <c r="H343" s="320"/>
      <c r="I343" s="320"/>
      <c r="J343" s="320"/>
      <c r="K343" s="320"/>
      <c r="L343" s="320"/>
      <c r="M343" s="320"/>
      <c r="N343" s="320"/>
      <c r="O343" s="320"/>
      <c r="P343" s="320"/>
      <c r="Q343" s="320"/>
      <c r="R343" s="320"/>
      <c r="S343" s="320"/>
      <c r="T343" s="320"/>
      <c r="U343" s="320"/>
      <c r="V343" s="320"/>
      <c r="W343" s="320"/>
      <c r="X343" s="320"/>
      <c r="Y343" s="320"/>
      <c r="Z343" s="320"/>
      <c r="AA343" s="320"/>
      <c r="AB343" s="320"/>
    </row>
    <row r="344" spans="4:28" ht="15.6">
      <c r="D344" s="320"/>
      <c r="E344" s="320"/>
      <c r="F344" s="320"/>
      <c r="G344" s="320"/>
      <c r="H344" s="320"/>
      <c r="I344" s="320"/>
      <c r="J344" s="320"/>
      <c r="K344" s="320"/>
      <c r="L344" s="320"/>
      <c r="M344" s="320"/>
      <c r="N344" s="320"/>
      <c r="O344" s="320"/>
      <c r="P344" s="320"/>
      <c r="Q344" s="320"/>
      <c r="R344" s="320"/>
      <c r="S344" s="320"/>
      <c r="T344" s="320"/>
      <c r="U344" s="320"/>
      <c r="V344" s="320"/>
      <c r="W344" s="320"/>
      <c r="X344" s="320"/>
      <c r="Y344" s="320"/>
      <c r="Z344" s="320"/>
      <c r="AA344" s="320"/>
      <c r="AB344" s="320"/>
    </row>
    <row r="345" spans="4:28" ht="15.6">
      <c r="D345" s="320"/>
      <c r="E345" s="320"/>
      <c r="F345" s="320"/>
      <c r="G345" s="320"/>
      <c r="H345" s="320"/>
      <c r="I345" s="320"/>
      <c r="J345" s="320"/>
      <c r="K345" s="320"/>
      <c r="L345" s="320"/>
      <c r="M345" s="320"/>
      <c r="N345" s="320"/>
      <c r="O345" s="320"/>
      <c r="P345" s="320"/>
      <c r="Q345" s="320"/>
      <c r="R345" s="320"/>
      <c r="S345" s="320"/>
      <c r="T345" s="320"/>
      <c r="U345" s="320"/>
      <c r="V345" s="320"/>
      <c r="W345" s="320"/>
      <c r="X345" s="320"/>
      <c r="Y345" s="320"/>
      <c r="Z345" s="320"/>
      <c r="AA345" s="320"/>
      <c r="AB345" s="320"/>
    </row>
    <row r="346" spans="4:28" ht="15.6">
      <c r="D346" s="320"/>
      <c r="E346" s="320"/>
      <c r="F346" s="320"/>
      <c r="G346" s="320"/>
      <c r="H346" s="320"/>
      <c r="I346" s="320"/>
      <c r="J346" s="320"/>
      <c r="K346" s="320"/>
      <c r="L346" s="320"/>
      <c r="M346" s="320"/>
      <c r="N346" s="320"/>
      <c r="O346" s="320"/>
      <c r="P346" s="320"/>
      <c r="Q346" s="320"/>
      <c r="R346" s="320"/>
      <c r="S346" s="320"/>
      <c r="T346" s="320"/>
      <c r="U346" s="320"/>
      <c r="V346" s="320"/>
      <c r="W346" s="320"/>
      <c r="X346" s="320"/>
      <c r="Y346" s="320"/>
      <c r="Z346" s="320"/>
      <c r="AA346" s="320"/>
      <c r="AB346" s="320"/>
    </row>
    <row r="347" spans="4:28" ht="15.6">
      <c r="D347" s="320"/>
      <c r="E347" s="320"/>
      <c r="F347" s="320"/>
      <c r="G347" s="320"/>
      <c r="H347" s="320"/>
      <c r="I347" s="320"/>
      <c r="J347" s="320"/>
      <c r="K347" s="320"/>
      <c r="L347" s="320"/>
      <c r="M347" s="320"/>
      <c r="N347" s="320"/>
      <c r="O347" s="320"/>
      <c r="P347" s="320"/>
      <c r="Q347" s="320"/>
      <c r="R347" s="320"/>
      <c r="S347" s="320"/>
      <c r="T347" s="320"/>
      <c r="U347" s="320"/>
      <c r="V347" s="320"/>
      <c r="W347" s="320"/>
      <c r="X347" s="320"/>
      <c r="Y347" s="320"/>
      <c r="Z347" s="320"/>
      <c r="AA347" s="320"/>
      <c r="AB347" s="320"/>
    </row>
    <row r="348" spans="4:28" ht="15.6">
      <c r="D348" s="320"/>
      <c r="E348" s="320"/>
      <c r="F348" s="320"/>
      <c r="G348" s="320"/>
      <c r="H348" s="320"/>
      <c r="I348" s="320"/>
      <c r="J348" s="320"/>
      <c r="K348" s="320"/>
      <c r="L348" s="320"/>
      <c r="M348" s="320"/>
      <c r="N348" s="320"/>
      <c r="O348" s="320"/>
      <c r="P348" s="320"/>
      <c r="Q348" s="320"/>
      <c r="R348" s="320"/>
      <c r="S348" s="320"/>
      <c r="T348" s="320"/>
      <c r="U348" s="320"/>
      <c r="V348" s="320"/>
      <c r="W348" s="320"/>
      <c r="X348" s="320"/>
      <c r="Y348" s="320"/>
      <c r="Z348" s="320"/>
      <c r="AA348" s="320"/>
      <c r="AB348" s="320"/>
    </row>
    <row r="349" spans="4:28" ht="15.6">
      <c r="D349" s="320"/>
      <c r="E349" s="320"/>
      <c r="F349" s="320"/>
      <c r="G349" s="320"/>
      <c r="H349" s="320"/>
      <c r="I349" s="320"/>
      <c r="J349" s="320"/>
      <c r="K349" s="320"/>
      <c r="L349" s="320"/>
      <c r="M349" s="320"/>
      <c r="N349" s="320"/>
      <c r="O349" s="320"/>
      <c r="P349" s="320"/>
      <c r="Q349" s="320"/>
      <c r="R349" s="320"/>
      <c r="S349" s="320"/>
      <c r="T349" s="320"/>
      <c r="U349" s="320"/>
      <c r="V349" s="320"/>
      <c r="W349" s="320"/>
      <c r="X349" s="320"/>
      <c r="Y349" s="320"/>
      <c r="Z349" s="320"/>
      <c r="AA349" s="320"/>
      <c r="AB349" s="320"/>
    </row>
    <row r="350" spans="4:28" ht="15.6">
      <c r="D350" s="320"/>
      <c r="E350" s="320"/>
      <c r="F350" s="320"/>
      <c r="G350" s="320"/>
      <c r="H350" s="320"/>
      <c r="I350" s="320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20"/>
      <c r="Z350" s="320"/>
      <c r="AA350" s="320"/>
      <c r="AB350" s="320"/>
    </row>
    <row r="351" spans="4:28" ht="15.6">
      <c r="D351" s="320"/>
      <c r="E351" s="320"/>
      <c r="F351" s="320"/>
      <c r="G351" s="320"/>
      <c r="H351" s="320"/>
      <c r="I351" s="320"/>
      <c r="J351" s="320"/>
      <c r="K351" s="320"/>
      <c r="L351" s="320"/>
      <c r="M351" s="320"/>
      <c r="N351" s="320"/>
      <c r="O351" s="320"/>
      <c r="P351" s="320"/>
      <c r="Q351" s="320"/>
      <c r="R351" s="320"/>
      <c r="S351" s="320"/>
      <c r="T351" s="320"/>
      <c r="U351" s="320"/>
      <c r="V351" s="320"/>
      <c r="W351" s="320"/>
      <c r="X351" s="320"/>
      <c r="Y351" s="320"/>
      <c r="Z351" s="320"/>
      <c r="AA351" s="320"/>
      <c r="AB351" s="320"/>
    </row>
    <row r="352" spans="4:28" ht="15.6">
      <c r="D352" s="320"/>
      <c r="E352" s="320"/>
      <c r="F352" s="320"/>
      <c r="G352" s="320"/>
      <c r="H352" s="320"/>
      <c r="I352" s="320"/>
      <c r="J352" s="320"/>
      <c r="K352" s="320"/>
      <c r="L352" s="320"/>
      <c r="M352" s="320"/>
      <c r="N352" s="320"/>
      <c r="O352" s="320"/>
      <c r="P352" s="320"/>
      <c r="Q352" s="320"/>
      <c r="R352" s="320"/>
      <c r="S352" s="320"/>
      <c r="T352" s="320"/>
      <c r="U352" s="320"/>
      <c r="V352" s="320"/>
      <c r="W352" s="320"/>
      <c r="X352" s="320"/>
      <c r="Y352" s="320"/>
      <c r="Z352" s="320"/>
      <c r="AA352" s="320"/>
      <c r="AB352" s="320"/>
    </row>
    <row r="353" spans="4:28" ht="15.6">
      <c r="D353" s="320"/>
      <c r="E353" s="320"/>
      <c r="F353" s="320"/>
      <c r="G353" s="320"/>
      <c r="H353" s="320"/>
      <c r="I353" s="320"/>
      <c r="J353" s="320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0"/>
      <c r="Z353" s="320"/>
      <c r="AA353" s="320"/>
      <c r="AB353" s="320"/>
    </row>
    <row r="354" spans="4:28" ht="15.6">
      <c r="D354" s="320"/>
      <c r="E354" s="320"/>
      <c r="F354" s="320"/>
      <c r="G354" s="320"/>
      <c r="H354" s="320"/>
      <c r="I354" s="320"/>
      <c r="J354" s="320"/>
      <c r="K354" s="320"/>
      <c r="L354" s="320"/>
      <c r="M354" s="320"/>
      <c r="N354" s="320"/>
      <c r="O354" s="320"/>
      <c r="P354" s="320"/>
      <c r="Q354" s="320"/>
      <c r="R354" s="320"/>
      <c r="S354" s="320"/>
      <c r="T354" s="320"/>
      <c r="U354" s="320"/>
      <c r="V354" s="320"/>
      <c r="W354" s="320"/>
      <c r="X354" s="320"/>
      <c r="Y354" s="320"/>
      <c r="Z354" s="320"/>
      <c r="AA354" s="320"/>
      <c r="AB354" s="320"/>
    </row>
    <row r="355" spans="4:28" ht="15.6">
      <c r="D355" s="320"/>
      <c r="E355" s="320"/>
      <c r="F355" s="320"/>
      <c r="G355" s="320"/>
      <c r="H355" s="320"/>
      <c r="I355" s="320"/>
      <c r="J355" s="320"/>
      <c r="K355" s="320"/>
      <c r="L355" s="320"/>
      <c r="M355" s="320"/>
      <c r="N355" s="320"/>
      <c r="O355" s="320"/>
      <c r="P355" s="320"/>
      <c r="Q355" s="320"/>
      <c r="R355" s="320"/>
      <c r="S355" s="320"/>
      <c r="T355" s="320"/>
      <c r="U355" s="320"/>
      <c r="V355" s="320"/>
      <c r="W355" s="320"/>
      <c r="X355" s="320"/>
      <c r="Y355" s="320"/>
      <c r="Z355" s="320"/>
      <c r="AA355" s="320"/>
      <c r="AB355" s="320"/>
    </row>
    <row r="356" spans="4:28" ht="15.6">
      <c r="D356" s="320"/>
      <c r="E356" s="320"/>
      <c r="F356" s="320"/>
      <c r="G356" s="320"/>
      <c r="H356" s="320"/>
      <c r="I356" s="320"/>
      <c r="J356" s="320"/>
      <c r="K356" s="320"/>
      <c r="L356" s="320"/>
      <c r="M356" s="320"/>
      <c r="N356" s="320"/>
      <c r="O356" s="320"/>
      <c r="P356" s="320"/>
      <c r="Q356" s="320"/>
      <c r="R356" s="320"/>
      <c r="S356" s="320"/>
      <c r="T356" s="320"/>
      <c r="U356" s="320"/>
      <c r="V356" s="320"/>
      <c r="W356" s="320"/>
      <c r="X356" s="320"/>
      <c r="Y356" s="320"/>
      <c r="Z356" s="320"/>
      <c r="AA356" s="320"/>
      <c r="AB356" s="320"/>
    </row>
    <row r="357" spans="4:28" ht="15.6">
      <c r="D357" s="320"/>
      <c r="E357" s="320"/>
      <c r="F357" s="320"/>
      <c r="G357" s="320"/>
      <c r="H357" s="320"/>
      <c r="I357" s="320"/>
      <c r="J357" s="320"/>
      <c r="K357" s="320"/>
      <c r="L357" s="320"/>
      <c r="M357" s="320"/>
      <c r="N357" s="320"/>
      <c r="O357" s="320"/>
      <c r="P357" s="320"/>
      <c r="Q357" s="320"/>
      <c r="R357" s="320"/>
      <c r="S357" s="320"/>
      <c r="T357" s="320"/>
      <c r="U357" s="320"/>
      <c r="V357" s="320"/>
      <c r="W357" s="320"/>
      <c r="X357" s="320"/>
      <c r="Y357" s="320"/>
      <c r="Z357" s="320"/>
      <c r="AA357" s="320"/>
      <c r="AB357" s="320"/>
    </row>
    <row r="358" spans="4:28" ht="15.6">
      <c r="D358" s="320"/>
      <c r="E358" s="320"/>
      <c r="F358" s="320"/>
      <c r="G358" s="320"/>
      <c r="H358" s="320"/>
      <c r="I358" s="320"/>
      <c r="J358" s="320"/>
      <c r="K358" s="320"/>
      <c r="L358" s="320"/>
      <c r="M358" s="320"/>
      <c r="N358" s="320"/>
      <c r="O358" s="320"/>
      <c r="P358" s="320"/>
      <c r="Q358" s="320"/>
      <c r="R358" s="320"/>
      <c r="S358" s="320"/>
      <c r="T358" s="320"/>
      <c r="U358" s="320"/>
      <c r="V358" s="320"/>
      <c r="W358" s="320"/>
      <c r="X358" s="320"/>
      <c r="Y358" s="320"/>
      <c r="Z358" s="320"/>
      <c r="AA358" s="320"/>
      <c r="AB358" s="320"/>
    </row>
    <row r="359" spans="4:28" ht="15.6">
      <c r="D359" s="320"/>
      <c r="E359" s="320"/>
      <c r="F359" s="320"/>
      <c r="G359" s="320"/>
      <c r="H359" s="320"/>
      <c r="I359" s="320"/>
      <c r="J359" s="320"/>
      <c r="K359" s="320"/>
      <c r="L359" s="320"/>
      <c r="M359" s="320"/>
      <c r="N359" s="320"/>
      <c r="O359" s="320"/>
      <c r="P359" s="320"/>
      <c r="Q359" s="320"/>
      <c r="R359" s="320"/>
      <c r="S359" s="320"/>
      <c r="T359" s="320"/>
      <c r="U359" s="320"/>
      <c r="V359" s="320"/>
      <c r="W359" s="320"/>
      <c r="X359" s="320"/>
      <c r="Y359" s="320"/>
      <c r="Z359" s="320"/>
      <c r="AA359" s="320"/>
      <c r="AB359" s="320"/>
    </row>
    <row r="360" spans="4:28" ht="15.6">
      <c r="D360" s="320"/>
      <c r="E360" s="320"/>
      <c r="F360" s="320"/>
      <c r="G360" s="320"/>
      <c r="H360" s="320"/>
      <c r="I360" s="320"/>
      <c r="J360" s="320"/>
      <c r="K360" s="320"/>
      <c r="L360" s="320"/>
      <c r="M360" s="320"/>
      <c r="N360" s="320"/>
      <c r="O360" s="320"/>
      <c r="P360" s="320"/>
      <c r="Q360" s="320"/>
      <c r="R360" s="320"/>
      <c r="S360" s="320"/>
      <c r="T360" s="320"/>
      <c r="U360" s="320"/>
      <c r="V360" s="320"/>
      <c r="W360" s="320"/>
      <c r="X360" s="320"/>
      <c r="Y360" s="320"/>
      <c r="Z360" s="320"/>
      <c r="AA360" s="320"/>
      <c r="AB360" s="320"/>
    </row>
    <row r="361" spans="4:28" ht="15.6">
      <c r="D361" s="320"/>
      <c r="E361" s="320"/>
      <c r="F361" s="320"/>
      <c r="G361" s="320"/>
      <c r="H361" s="320"/>
      <c r="I361" s="320"/>
      <c r="J361" s="320"/>
      <c r="K361" s="320"/>
      <c r="L361" s="320"/>
      <c r="M361" s="320"/>
      <c r="N361" s="320"/>
      <c r="O361" s="320"/>
      <c r="P361" s="320"/>
      <c r="Q361" s="320"/>
      <c r="R361" s="320"/>
      <c r="S361" s="320"/>
      <c r="T361" s="320"/>
      <c r="U361" s="320"/>
      <c r="V361" s="320"/>
      <c r="W361" s="320"/>
      <c r="X361" s="320"/>
      <c r="Y361" s="320"/>
      <c r="Z361" s="320"/>
      <c r="AA361" s="320"/>
      <c r="AB361" s="320"/>
    </row>
    <row r="362" spans="4:28" ht="15.6">
      <c r="D362" s="320"/>
      <c r="E362" s="320"/>
      <c r="F362" s="320"/>
      <c r="G362" s="320"/>
      <c r="H362" s="320"/>
      <c r="I362" s="320"/>
      <c r="J362" s="320"/>
      <c r="K362" s="320"/>
      <c r="L362" s="320"/>
      <c r="M362" s="320"/>
      <c r="N362" s="320"/>
      <c r="O362" s="320"/>
      <c r="P362" s="320"/>
      <c r="Q362" s="320"/>
      <c r="R362" s="320"/>
      <c r="S362" s="320"/>
      <c r="T362" s="320"/>
      <c r="U362" s="320"/>
      <c r="V362" s="320"/>
      <c r="W362" s="320"/>
      <c r="X362" s="320"/>
      <c r="Y362" s="320"/>
      <c r="Z362" s="320"/>
      <c r="AA362" s="320"/>
      <c r="AB362" s="320"/>
    </row>
    <row r="363" spans="4:28" ht="15.6">
      <c r="D363" s="320"/>
      <c r="E363" s="320"/>
      <c r="F363" s="320"/>
      <c r="G363" s="320"/>
      <c r="H363" s="320"/>
      <c r="I363" s="320"/>
      <c r="J363" s="320"/>
      <c r="K363" s="320"/>
      <c r="L363" s="320"/>
      <c r="M363" s="320"/>
      <c r="N363" s="320"/>
      <c r="O363" s="320"/>
      <c r="P363" s="320"/>
      <c r="Q363" s="320"/>
      <c r="R363" s="320"/>
      <c r="S363" s="320"/>
      <c r="T363" s="320"/>
      <c r="U363" s="320"/>
      <c r="V363" s="320"/>
      <c r="W363" s="320"/>
      <c r="X363" s="320"/>
      <c r="Y363" s="320"/>
      <c r="Z363" s="320"/>
      <c r="AA363" s="320"/>
      <c r="AB363" s="320"/>
    </row>
    <row r="364" spans="4:28" ht="15.6">
      <c r="D364" s="320"/>
      <c r="E364" s="320"/>
      <c r="F364" s="320"/>
      <c r="G364" s="320"/>
      <c r="H364" s="320"/>
      <c r="I364" s="320"/>
      <c r="J364" s="320"/>
      <c r="K364" s="320"/>
      <c r="L364" s="320"/>
      <c r="M364" s="320"/>
      <c r="N364" s="320"/>
      <c r="O364" s="320"/>
      <c r="P364" s="320"/>
      <c r="Q364" s="320"/>
      <c r="R364" s="320"/>
      <c r="S364" s="320"/>
      <c r="T364" s="320"/>
      <c r="U364" s="320"/>
      <c r="V364" s="320"/>
      <c r="W364" s="320"/>
      <c r="X364" s="320"/>
      <c r="Y364" s="320"/>
      <c r="Z364" s="320"/>
      <c r="AA364" s="320"/>
      <c r="AB364" s="320"/>
    </row>
    <row r="365" spans="4:28" ht="15.6">
      <c r="D365" s="320"/>
      <c r="E365" s="320"/>
      <c r="F365" s="320"/>
      <c r="G365" s="320"/>
      <c r="H365" s="320"/>
      <c r="I365" s="320"/>
      <c r="J365" s="320"/>
      <c r="K365" s="320"/>
      <c r="L365" s="320"/>
      <c r="M365" s="320"/>
      <c r="N365" s="320"/>
      <c r="O365" s="320"/>
      <c r="P365" s="320"/>
      <c r="Q365" s="320"/>
      <c r="R365" s="320"/>
      <c r="S365" s="320"/>
      <c r="T365" s="320"/>
      <c r="U365" s="320"/>
      <c r="V365" s="320"/>
      <c r="W365" s="320"/>
      <c r="X365" s="320"/>
      <c r="Y365" s="320"/>
      <c r="Z365" s="320"/>
      <c r="AA365" s="320"/>
      <c r="AB365" s="320"/>
    </row>
    <row r="366" spans="4:28" ht="15.6">
      <c r="D366" s="320"/>
      <c r="E366" s="320"/>
      <c r="F366" s="320"/>
      <c r="G366" s="320"/>
      <c r="H366" s="320"/>
      <c r="I366" s="320"/>
      <c r="J366" s="320"/>
      <c r="K366" s="320"/>
      <c r="L366" s="320"/>
      <c r="M366" s="320"/>
      <c r="N366" s="320"/>
      <c r="O366" s="320"/>
      <c r="P366" s="320"/>
      <c r="Q366" s="320"/>
      <c r="R366" s="320"/>
      <c r="S366" s="320"/>
      <c r="T366" s="320"/>
      <c r="U366" s="320"/>
      <c r="V366" s="320"/>
      <c r="W366" s="320"/>
      <c r="X366" s="320"/>
      <c r="Y366" s="320"/>
      <c r="Z366" s="320"/>
      <c r="AA366" s="320"/>
      <c r="AB366" s="320"/>
    </row>
    <row r="367" spans="4:28" ht="15.6">
      <c r="D367" s="320"/>
      <c r="E367" s="320"/>
      <c r="F367" s="320"/>
      <c r="G367" s="320"/>
      <c r="H367" s="320"/>
      <c r="I367" s="320"/>
      <c r="J367" s="320"/>
      <c r="K367" s="320"/>
      <c r="L367" s="320"/>
      <c r="M367" s="320"/>
      <c r="N367" s="320"/>
      <c r="O367" s="320"/>
      <c r="P367" s="320"/>
      <c r="Q367" s="320"/>
      <c r="R367" s="320"/>
      <c r="S367" s="320"/>
      <c r="T367" s="320"/>
      <c r="U367" s="320"/>
      <c r="V367" s="320"/>
      <c r="W367" s="320"/>
      <c r="X367" s="320"/>
      <c r="Y367" s="320"/>
      <c r="Z367" s="320"/>
      <c r="AA367" s="320"/>
      <c r="AB367" s="320"/>
    </row>
    <row r="368" spans="4:28" ht="15.6">
      <c r="D368" s="320"/>
      <c r="E368" s="320"/>
      <c r="F368" s="320"/>
      <c r="G368" s="320"/>
      <c r="H368" s="320"/>
      <c r="I368" s="320"/>
      <c r="J368" s="320"/>
      <c r="K368" s="320"/>
      <c r="L368" s="320"/>
      <c r="M368" s="320"/>
      <c r="N368" s="320"/>
      <c r="O368" s="320"/>
      <c r="P368" s="320"/>
      <c r="Q368" s="320"/>
      <c r="R368" s="320"/>
      <c r="S368" s="320"/>
      <c r="T368" s="320"/>
      <c r="U368" s="320"/>
      <c r="V368" s="320"/>
      <c r="W368" s="320"/>
      <c r="X368" s="320"/>
      <c r="Y368" s="320"/>
      <c r="Z368" s="320"/>
      <c r="AA368" s="320"/>
      <c r="AB368" s="320"/>
    </row>
    <row r="369" spans="4:28" ht="15.6">
      <c r="D369" s="320"/>
      <c r="E369" s="320"/>
      <c r="F369" s="320"/>
      <c r="G369" s="320"/>
      <c r="H369" s="320"/>
      <c r="I369" s="320"/>
      <c r="J369" s="320"/>
      <c r="K369" s="320"/>
      <c r="L369" s="320"/>
      <c r="M369" s="320"/>
      <c r="N369" s="320"/>
      <c r="O369" s="320"/>
      <c r="P369" s="320"/>
      <c r="Q369" s="320"/>
      <c r="R369" s="320"/>
      <c r="S369" s="320"/>
      <c r="T369" s="320"/>
      <c r="U369" s="320"/>
      <c r="V369" s="320"/>
      <c r="W369" s="320"/>
      <c r="X369" s="320"/>
      <c r="Y369" s="320"/>
      <c r="Z369" s="320"/>
      <c r="AA369" s="320"/>
      <c r="AB369" s="320"/>
    </row>
    <row r="370" spans="4:28" ht="15.6">
      <c r="D370" s="320"/>
      <c r="E370" s="320"/>
      <c r="F370" s="320"/>
      <c r="G370" s="320"/>
      <c r="H370" s="320"/>
      <c r="I370" s="320"/>
      <c r="J370" s="320"/>
      <c r="K370" s="320"/>
      <c r="L370" s="320"/>
      <c r="M370" s="320"/>
      <c r="N370" s="320"/>
      <c r="O370" s="320"/>
      <c r="P370" s="320"/>
      <c r="Q370" s="320"/>
      <c r="R370" s="320"/>
      <c r="S370" s="320"/>
      <c r="T370" s="320"/>
      <c r="U370" s="320"/>
      <c r="V370" s="320"/>
      <c r="W370" s="320"/>
      <c r="X370" s="320"/>
      <c r="Y370" s="320"/>
      <c r="Z370" s="320"/>
      <c r="AA370" s="320"/>
      <c r="AB370" s="320"/>
    </row>
    <row r="371" spans="4:28" ht="15.6">
      <c r="D371" s="320"/>
      <c r="E371" s="320"/>
      <c r="F371" s="320"/>
      <c r="G371" s="320"/>
      <c r="H371" s="320"/>
      <c r="I371" s="320"/>
      <c r="J371" s="320"/>
      <c r="K371" s="320"/>
      <c r="L371" s="320"/>
      <c r="M371" s="320"/>
      <c r="N371" s="320"/>
      <c r="O371" s="320"/>
      <c r="P371" s="320"/>
      <c r="Q371" s="320"/>
      <c r="R371" s="320"/>
      <c r="S371" s="320"/>
      <c r="T371" s="320"/>
      <c r="U371" s="320"/>
      <c r="V371" s="320"/>
      <c r="W371" s="320"/>
      <c r="X371" s="320"/>
      <c r="Y371" s="320"/>
      <c r="Z371" s="320"/>
      <c r="AA371" s="320"/>
      <c r="AB371" s="320"/>
    </row>
    <row r="372" spans="4:28" ht="15.6">
      <c r="D372" s="320"/>
      <c r="E372" s="320"/>
      <c r="F372" s="320"/>
      <c r="G372" s="320"/>
      <c r="H372" s="320"/>
      <c r="I372" s="320"/>
      <c r="J372" s="320"/>
      <c r="K372" s="320"/>
      <c r="L372" s="320"/>
      <c r="M372" s="320"/>
      <c r="N372" s="320"/>
      <c r="O372" s="320"/>
      <c r="P372" s="320"/>
      <c r="Q372" s="320"/>
      <c r="R372" s="320"/>
      <c r="S372" s="320"/>
      <c r="T372" s="320"/>
      <c r="U372" s="320"/>
      <c r="V372" s="320"/>
      <c r="W372" s="320"/>
      <c r="X372" s="320"/>
      <c r="Y372" s="320"/>
      <c r="Z372" s="320"/>
      <c r="AA372" s="320"/>
      <c r="AB372" s="320"/>
    </row>
    <row r="373" spans="4:28" ht="15.6">
      <c r="D373" s="320"/>
      <c r="E373" s="320"/>
      <c r="F373" s="320"/>
      <c r="G373" s="320"/>
      <c r="H373" s="320"/>
      <c r="I373" s="320"/>
      <c r="J373" s="320"/>
      <c r="K373" s="320"/>
      <c r="L373" s="320"/>
      <c r="M373" s="320"/>
      <c r="N373" s="320"/>
      <c r="O373" s="320"/>
      <c r="P373" s="320"/>
      <c r="Q373" s="320"/>
      <c r="R373" s="320"/>
      <c r="S373" s="320"/>
      <c r="T373" s="320"/>
      <c r="U373" s="320"/>
      <c r="V373" s="320"/>
      <c r="W373" s="320"/>
      <c r="X373" s="320"/>
      <c r="Y373" s="320"/>
      <c r="Z373" s="320"/>
      <c r="AA373" s="320"/>
      <c r="AB373" s="320"/>
    </row>
    <row r="374" spans="4:28" ht="15.6">
      <c r="D374" s="320"/>
      <c r="E374" s="320"/>
      <c r="F374" s="320"/>
      <c r="G374" s="320"/>
      <c r="H374" s="320"/>
      <c r="I374" s="320"/>
      <c r="J374" s="320"/>
      <c r="K374" s="320"/>
      <c r="L374" s="320"/>
      <c r="M374" s="320"/>
      <c r="N374" s="320"/>
      <c r="O374" s="320"/>
      <c r="P374" s="320"/>
      <c r="Q374" s="320"/>
      <c r="R374" s="320"/>
      <c r="S374" s="320"/>
      <c r="T374" s="320"/>
      <c r="U374" s="320"/>
      <c r="V374" s="320"/>
      <c r="W374" s="320"/>
      <c r="X374" s="320"/>
      <c r="Y374" s="320"/>
      <c r="Z374" s="320"/>
      <c r="AA374" s="320"/>
      <c r="AB374" s="320"/>
    </row>
    <row r="375" spans="4:28" ht="15.6">
      <c r="D375" s="320"/>
      <c r="E375" s="320"/>
      <c r="F375" s="320"/>
      <c r="G375" s="320"/>
      <c r="H375" s="320"/>
      <c r="I375" s="320"/>
      <c r="J375" s="320"/>
      <c r="K375" s="320"/>
      <c r="L375" s="320"/>
      <c r="M375" s="320"/>
      <c r="N375" s="320"/>
      <c r="O375" s="320"/>
      <c r="P375" s="320"/>
      <c r="Q375" s="320"/>
      <c r="R375" s="320"/>
      <c r="S375" s="320"/>
      <c r="T375" s="320"/>
      <c r="U375" s="320"/>
      <c r="V375" s="320"/>
      <c r="W375" s="320"/>
      <c r="X375" s="320"/>
      <c r="Y375" s="320"/>
      <c r="Z375" s="320"/>
      <c r="AA375" s="320"/>
      <c r="AB375" s="320"/>
    </row>
    <row r="376" spans="4:28" ht="15.6"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320"/>
      <c r="Q376" s="320"/>
      <c r="R376" s="320"/>
      <c r="S376" s="320"/>
      <c r="T376" s="320"/>
      <c r="U376" s="320"/>
      <c r="V376" s="320"/>
      <c r="W376" s="320"/>
      <c r="X376" s="320"/>
      <c r="Y376" s="320"/>
      <c r="Z376" s="320"/>
      <c r="AA376" s="320"/>
      <c r="AB376" s="320"/>
    </row>
    <row r="377" spans="4:28" ht="15.6">
      <c r="D377" s="320"/>
      <c r="E377" s="320"/>
      <c r="F377" s="320"/>
      <c r="G377" s="320"/>
      <c r="H377" s="320"/>
      <c r="I377" s="320"/>
      <c r="J377" s="320"/>
      <c r="K377" s="320"/>
      <c r="L377" s="320"/>
      <c r="M377" s="320"/>
      <c r="N377" s="320"/>
      <c r="O377" s="320"/>
      <c r="P377" s="320"/>
      <c r="Q377" s="320"/>
      <c r="R377" s="320"/>
      <c r="S377" s="320"/>
      <c r="T377" s="320"/>
      <c r="U377" s="320"/>
      <c r="V377" s="320"/>
      <c r="W377" s="320"/>
      <c r="X377" s="320"/>
      <c r="Y377" s="320"/>
      <c r="Z377" s="320"/>
      <c r="AA377" s="320"/>
      <c r="AB377" s="320"/>
    </row>
    <row r="378" spans="4:28" ht="15.6">
      <c r="D378" s="320"/>
      <c r="E378" s="320"/>
      <c r="F378" s="320"/>
      <c r="G378" s="320"/>
      <c r="H378" s="320"/>
      <c r="I378" s="320"/>
      <c r="J378" s="320"/>
      <c r="K378" s="320"/>
      <c r="L378" s="320"/>
      <c r="M378" s="320"/>
      <c r="N378" s="320"/>
      <c r="O378" s="320"/>
      <c r="P378" s="320"/>
      <c r="Q378" s="320"/>
      <c r="R378" s="320"/>
      <c r="S378" s="320"/>
      <c r="T378" s="320"/>
      <c r="U378" s="320"/>
      <c r="V378" s="320"/>
      <c r="W378" s="320"/>
      <c r="X378" s="320"/>
      <c r="Y378" s="320"/>
      <c r="Z378" s="320"/>
      <c r="AA378" s="320"/>
      <c r="AB378" s="320"/>
    </row>
    <row r="379" spans="4:28" ht="15.6">
      <c r="D379" s="320"/>
      <c r="E379" s="320"/>
      <c r="F379" s="320"/>
      <c r="G379" s="320"/>
      <c r="H379" s="320"/>
      <c r="I379" s="320"/>
      <c r="J379" s="320"/>
      <c r="K379" s="320"/>
      <c r="L379" s="320"/>
      <c r="M379" s="320"/>
      <c r="N379" s="320"/>
      <c r="O379" s="320"/>
      <c r="P379" s="320"/>
      <c r="Q379" s="320"/>
      <c r="R379" s="320"/>
      <c r="S379" s="320"/>
      <c r="T379" s="320"/>
      <c r="U379" s="320"/>
      <c r="V379" s="320"/>
      <c r="W379" s="320"/>
      <c r="X379" s="320"/>
      <c r="Y379" s="320"/>
      <c r="Z379" s="320"/>
      <c r="AA379" s="320"/>
      <c r="AB379" s="320"/>
    </row>
    <row r="380" spans="4:28" ht="15.6">
      <c r="D380" s="320"/>
      <c r="E380" s="320"/>
      <c r="F380" s="320"/>
      <c r="G380" s="320"/>
      <c r="H380" s="320"/>
      <c r="I380" s="320"/>
      <c r="J380" s="320"/>
      <c r="K380" s="320"/>
      <c r="L380" s="320"/>
      <c r="M380" s="320"/>
      <c r="N380" s="320"/>
      <c r="O380" s="320"/>
      <c r="P380" s="320"/>
      <c r="Q380" s="320"/>
      <c r="R380" s="320"/>
      <c r="S380" s="320"/>
      <c r="T380" s="320"/>
      <c r="U380" s="320"/>
      <c r="V380" s="320"/>
      <c r="W380" s="320"/>
      <c r="X380" s="320"/>
      <c r="Y380" s="320"/>
      <c r="Z380" s="320"/>
      <c r="AA380" s="320"/>
      <c r="AB380" s="320"/>
    </row>
    <row r="381" spans="4:28" ht="15.6">
      <c r="D381" s="320"/>
      <c r="E381" s="320"/>
      <c r="F381" s="320"/>
      <c r="G381" s="320"/>
      <c r="H381" s="320"/>
      <c r="I381" s="320"/>
      <c r="J381" s="320"/>
      <c r="K381" s="320"/>
      <c r="L381" s="320"/>
      <c r="M381" s="320"/>
      <c r="N381" s="320"/>
      <c r="O381" s="320"/>
      <c r="P381" s="320"/>
      <c r="Q381" s="320"/>
      <c r="R381" s="320"/>
      <c r="S381" s="320"/>
      <c r="T381" s="320"/>
      <c r="U381" s="320"/>
      <c r="V381" s="320"/>
      <c r="W381" s="320"/>
      <c r="X381" s="320"/>
      <c r="Y381" s="320"/>
      <c r="Z381" s="320"/>
      <c r="AA381" s="320"/>
      <c r="AB381" s="320"/>
    </row>
    <row r="382" spans="4:28" ht="15.6">
      <c r="D382" s="320"/>
      <c r="E382" s="320"/>
      <c r="F382" s="320"/>
      <c r="G382" s="320"/>
      <c r="H382" s="320"/>
      <c r="I382" s="320"/>
      <c r="J382" s="320"/>
      <c r="K382" s="320"/>
      <c r="L382" s="320"/>
      <c r="M382" s="320"/>
      <c r="N382" s="320"/>
      <c r="O382" s="320"/>
      <c r="P382" s="320"/>
      <c r="Q382" s="320"/>
      <c r="R382" s="320"/>
      <c r="S382" s="320"/>
      <c r="T382" s="320"/>
      <c r="U382" s="320"/>
      <c r="V382" s="320"/>
      <c r="W382" s="320"/>
      <c r="X382" s="320"/>
      <c r="Y382" s="320"/>
      <c r="Z382" s="320"/>
      <c r="AA382" s="320"/>
      <c r="AB382" s="320"/>
    </row>
    <row r="383" spans="4:28" ht="15.6">
      <c r="D383" s="320"/>
      <c r="E383" s="320"/>
      <c r="F383" s="320"/>
      <c r="G383" s="320"/>
      <c r="H383" s="320"/>
      <c r="I383" s="320"/>
      <c r="J383" s="320"/>
      <c r="K383" s="320"/>
      <c r="L383" s="320"/>
      <c r="M383" s="320"/>
      <c r="N383" s="320"/>
      <c r="O383" s="320"/>
      <c r="P383" s="320"/>
      <c r="Q383" s="320"/>
      <c r="R383" s="320"/>
      <c r="S383" s="320"/>
      <c r="T383" s="320"/>
      <c r="U383" s="320"/>
      <c r="V383" s="320"/>
      <c r="W383" s="320"/>
      <c r="X383" s="320"/>
      <c r="Y383" s="320"/>
      <c r="Z383" s="320"/>
      <c r="AA383" s="320"/>
      <c r="AB383" s="320"/>
    </row>
    <row r="384" spans="4:28" ht="15.6">
      <c r="D384" s="320"/>
      <c r="E384" s="320"/>
      <c r="F384" s="320"/>
      <c r="G384" s="320"/>
      <c r="H384" s="320"/>
      <c r="I384" s="320"/>
      <c r="J384" s="320"/>
      <c r="K384" s="320"/>
      <c r="L384" s="320"/>
      <c r="M384" s="320"/>
      <c r="N384" s="320"/>
      <c r="O384" s="320"/>
      <c r="P384" s="320"/>
      <c r="Q384" s="320"/>
      <c r="R384" s="320"/>
      <c r="S384" s="320"/>
      <c r="T384" s="320"/>
      <c r="U384" s="320"/>
      <c r="V384" s="320"/>
      <c r="W384" s="320"/>
      <c r="X384" s="320"/>
      <c r="Y384" s="320"/>
      <c r="Z384" s="320"/>
      <c r="AA384" s="320"/>
      <c r="AB384" s="320"/>
    </row>
    <row r="385" spans="4:28" ht="15.6">
      <c r="D385" s="320"/>
      <c r="E385" s="320"/>
      <c r="F385" s="320"/>
      <c r="G385" s="320"/>
      <c r="H385" s="320"/>
      <c r="I385" s="320"/>
      <c r="J385" s="320"/>
      <c r="K385" s="320"/>
      <c r="L385" s="320"/>
      <c r="M385" s="320"/>
      <c r="N385" s="320"/>
      <c r="O385" s="320"/>
      <c r="P385" s="320"/>
      <c r="Q385" s="320"/>
      <c r="R385" s="320"/>
      <c r="S385" s="320"/>
      <c r="T385" s="320"/>
      <c r="U385" s="320"/>
      <c r="V385" s="320"/>
      <c r="W385" s="320"/>
      <c r="X385" s="320"/>
      <c r="Y385" s="320"/>
      <c r="Z385" s="320"/>
      <c r="AA385" s="320"/>
      <c r="AB385" s="320"/>
    </row>
    <row r="386" spans="4:28" ht="15.6">
      <c r="D386" s="320"/>
      <c r="E386" s="320"/>
      <c r="F386" s="320"/>
      <c r="G386" s="320"/>
      <c r="H386" s="320"/>
      <c r="I386" s="320"/>
      <c r="J386" s="320"/>
      <c r="K386" s="320"/>
      <c r="L386" s="320"/>
      <c r="M386" s="320"/>
      <c r="N386" s="320"/>
      <c r="O386" s="320"/>
      <c r="P386" s="320"/>
      <c r="Q386" s="320"/>
      <c r="R386" s="320"/>
      <c r="S386" s="320"/>
      <c r="T386" s="320"/>
      <c r="U386" s="320"/>
      <c r="V386" s="320"/>
      <c r="W386" s="320"/>
      <c r="X386" s="320"/>
      <c r="Y386" s="320"/>
      <c r="Z386" s="320"/>
      <c r="AA386" s="320"/>
      <c r="AB386" s="320"/>
    </row>
    <row r="387" spans="4:28" ht="15.6">
      <c r="D387" s="320"/>
      <c r="E387" s="320"/>
      <c r="F387" s="320"/>
      <c r="G387" s="320"/>
      <c r="H387" s="320"/>
      <c r="I387" s="320"/>
      <c r="J387" s="320"/>
      <c r="K387" s="320"/>
      <c r="L387" s="320"/>
      <c r="M387" s="320"/>
      <c r="N387" s="320"/>
      <c r="O387" s="320"/>
      <c r="P387" s="320"/>
      <c r="Q387" s="320"/>
      <c r="R387" s="320"/>
      <c r="S387" s="320"/>
      <c r="T387" s="320"/>
      <c r="U387" s="320"/>
      <c r="V387" s="320"/>
      <c r="W387" s="320"/>
      <c r="X387" s="320"/>
      <c r="Y387" s="320"/>
      <c r="Z387" s="320"/>
      <c r="AA387" s="320"/>
      <c r="AB387" s="320"/>
    </row>
    <row r="388" spans="4:28" ht="15.6">
      <c r="D388" s="320"/>
      <c r="E388" s="320"/>
      <c r="F388" s="320"/>
      <c r="G388" s="320"/>
      <c r="H388" s="320"/>
      <c r="I388" s="320"/>
      <c r="J388" s="320"/>
      <c r="K388" s="320"/>
      <c r="L388" s="320"/>
      <c r="M388" s="320"/>
      <c r="N388" s="320"/>
      <c r="O388" s="320"/>
      <c r="P388" s="320"/>
      <c r="Q388" s="320"/>
      <c r="R388" s="320"/>
      <c r="S388" s="320"/>
      <c r="T388" s="320"/>
      <c r="U388" s="320"/>
      <c r="V388" s="320"/>
      <c r="W388" s="320"/>
      <c r="X388" s="320"/>
      <c r="Y388" s="320"/>
      <c r="Z388" s="320"/>
      <c r="AA388" s="320"/>
      <c r="AB388" s="320"/>
    </row>
    <row r="389" spans="4:28" ht="15.6">
      <c r="D389" s="320"/>
      <c r="E389" s="320"/>
      <c r="F389" s="320"/>
      <c r="G389" s="320"/>
      <c r="H389" s="320"/>
      <c r="I389" s="320"/>
      <c r="J389" s="320"/>
      <c r="K389" s="320"/>
      <c r="L389" s="320"/>
      <c r="M389" s="320"/>
      <c r="N389" s="320"/>
      <c r="O389" s="320"/>
      <c r="P389" s="320"/>
      <c r="Q389" s="320"/>
      <c r="R389" s="320"/>
      <c r="S389" s="320"/>
      <c r="T389" s="320"/>
      <c r="U389" s="320"/>
      <c r="V389" s="320"/>
      <c r="W389" s="320"/>
      <c r="X389" s="320"/>
      <c r="Y389" s="320"/>
      <c r="Z389" s="320"/>
      <c r="AA389" s="320"/>
      <c r="AB389" s="320"/>
    </row>
    <row r="390" spans="4:28" ht="15.6">
      <c r="D390" s="320"/>
      <c r="E390" s="320"/>
      <c r="F390" s="320"/>
      <c r="G390" s="320"/>
      <c r="H390" s="320"/>
      <c r="I390" s="320"/>
      <c r="J390" s="320"/>
      <c r="K390" s="320"/>
      <c r="L390" s="320"/>
      <c r="M390" s="320"/>
      <c r="N390" s="320"/>
      <c r="O390" s="320"/>
      <c r="P390" s="320"/>
      <c r="Q390" s="320"/>
      <c r="R390" s="320"/>
      <c r="S390" s="320"/>
      <c r="T390" s="320"/>
      <c r="U390" s="320"/>
      <c r="V390" s="320"/>
      <c r="W390" s="320"/>
      <c r="X390" s="320"/>
      <c r="Y390" s="320"/>
      <c r="Z390" s="320"/>
      <c r="AA390" s="320"/>
      <c r="AB390" s="320"/>
    </row>
    <row r="391" spans="4:28" ht="15.6">
      <c r="D391" s="320"/>
      <c r="E391" s="320"/>
      <c r="F391" s="320"/>
      <c r="G391" s="320"/>
      <c r="H391" s="320"/>
      <c r="I391" s="320"/>
      <c r="J391" s="320"/>
      <c r="K391" s="320"/>
      <c r="L391" s="320"/>
      <c r="M391" s="320"/>
      <c r="N391" s="320"/>
      <c r="O391" s="320"/>
      <c r="P391" s="320"/>
      <c r="Q391" s="320"/>
      <c r="R391" s="320"/>
      <c r="S391" s="320"/>
      <c r="T391" s="320"/>
      <c r="U391" s="320"/>
      <c r="V391" s="320"/>
      <c r="W391" s="320"/>
      <c r="X391" s="320"/>
      <c r="Y391" s="320"/>
      <c r="Z391" s="320"/>
      <c r="AA391" s="320"/>
      <c r="AB391" s="320"/>
    </row>
    <row r="392" spans="4:28" ht="15.6">
      <c r="D392" s="320"/>
      <c r="E392" s="320"/>
      <c r="F392" s="320"/>
      <c r="G392" s="320"/>
      <c r="H392" s="320"/>
      <c r="I392" s="320"/>
      <c r="J392" s="320"/>
      <c r="K392" s="320"/>
      <c r="L392" s="320"/>
      <c r="M392" s="320"/>
      <c r="N392" s="320"/>
      <c r="O392" s="320"/>
      <c r="P392" s="320"/>
      <c r="Q392" s="320"/>
      <c r="R392" s="320"/>
      <c r="S392" s="320"/>
      <c r="T392" s="320"/>
      <c r="U392" s="320"/>
      <c r="V392" s="320"/>
      <c r="W392" s="320"/>
      <c r="X392" s="320"/>
      <c r="Y392" s="320"/>
      <c r="Z392" s="320"/>
      <c r="AA392" s="320"/>
      <c r="AB392" s="320"/>
    </row>
    <row r="393" spans="4:28" ht="15.6">
      <c r="D393" s="320"/>
      <c r="E393" s="320"/>
      <c r="F393" s="320"/>
      <c r="G393" s="320"/>
      <c r="H393" s="320"/>
      <c r="I393" s="320"/>
      <c r="J393" s="320"/>
      <c r="K393" s="320"/>
      <c r="L393" s="320"/>
      <c r="M393" s="320"/>
      <c r="N393" s="320"/>
      <c r="O393" s="320"/>
      <c r="P393" s="320"/>
      <c r="Q393" s="320"/>
      <c r="R393" s="320"/>
      <c r="S393" s="320"/>
      <c r="T393" s="320"/>
      <c r="U393" s="320"/>
      <c r="V393" s="320"/>
      <c r="W393" s="320"/>
      <c r="X393" s="320"/>
      <c r="Y393" s="320"/>
      <c r="Z393" s="320"/>
      <c r="AA393" s="320"/>
      <c r="AB393" s="320"/>
    </row>
    <row r="394" spans="4:28" ht="15.6">
      <c r="D394" s="320"/>
      <c r="E394" s="320"/>
      <c r="F394" s="320"/>
      <c r="G394" s="320"/>
      <c r="H394" s="320"/>
      <c r="I394" s="320"/>
      <c r="J394" s="320"/>
      <c r="K394" s="320"/>
      <c r="L394" s="320"/>
      <c r="M394" s="320"/>
      <c r="N394" s="320"/>
      <c r="O394" s="320"/>
      <c r="P394" s="320"/>
      <c r="Q394" s="320"/>
      <c r="R394" s="320"/>
      <c r="S394" s="320"/>
      <c r="T394" s="320"/>
      <c r="U394" s="320"/>
      <c r="V394" s="320"/>
      <c r="W394" s="320"/>
      <c r="X394" s="320"/>
      <c r="Y394" s="320"/>
      <c r="Z394" s="320"/>
      <c r="AA394" s="320"/>
      <c r="AB394" s="320"/>
    </row>
    <row r="395" spans="4:28" ht="15.6">
      <c r="D395" s="320"/>
      <c r="E395" s="320"/>
      <c r="F395" s="320"/>
      <c r="G395" s="320"/>
      <c r="H395" s="320"/>
      <c r="I395" s="320"/>
      <c r="J395" s="320"/>
      <c r="K395" s="320"/>
      <c r="L395" s="320"/>
      <c r="M395" s="320"/>
      <c r="N395" s="320"/>
      <c r="O395" s="320"/>
      <c r="P395" s="320"/>
      <c r="Q395" s="320"/>
      <c r="R395" s="320"/>
      <c r="S395" s="320"/>
      <c r="T395" s="320"/>
      <c r="U395" s="320"/>
      <c r="V395" s="320"/>
      <c r="W395" s="320"/>
      <c r="X395" s="320"/>
      <c r="Y395" s="320"/>
      <c r="Z395" s="320"/>
      <c r="AA395" s="320"/>
      <c r="AB395" s="320"/>
    </row>
    <row r="396" spans="4:28" ht="15.6">
      <c r="D396" s="320"/>
      <c r="E396" s="320"/>
      <c r="F396" s="320"/>
      <c r="G396" s="320"/>
      <c r="H396" s="320"/>
      <c r="I396" s="320"/>
      <c r="J396" s="320"/>
      <c r="K396" s="320"/>
      <c r="L396" s="320"/>
      <c r="M396" s="320"/>
      <c r="N396" s="320"/>
      <c r="O396" s="320"/>
      <c r="P396" s="320"/>
      <c r="Q396" s="320"/>
      <c r="R396" s="320"/>
      <c r="S396" s="320"/>
      <c r="T396" s="320"/>
      <c r="U396" s="320"/>
      <c r="V396" s="320"/>
      <c r="W396" s="320"/>
      <c r="X396" s="320"/>
      <c r="Y396" s="320"/>
      <c r="Z396" s="320"/>
      <c r="AA396" s="320"/>
      <c r="AB396" s="320"/>
    </row>
    <row r="397" spans="4:28" ht="15.6">
      <c r="D397" s="320"/>
      <c r="E397" s="320"/>
      <c r="F397" s="320"/>
      <c r="G397" s="320"/>
      <c r="H397" s="320"/>
      <c r="I397" s="320"/>
      <c r="J397" s="320"/>
      <c r="K397" s="320"/>
      <c r="L397" s="320"/>
      <c r="M397" s="320"/>
      <c r="N397" s="320"/>
      <c r="O397" s="320"/>
      <c r="P397" s="320"/>
      <c r="Q397" s="320"/>
      <c r="R397" s="320"/>
      <c r="S397" s="320"/>
      <c r="T397" s="320"/>
      <c r="U397" s="320"/>
      <c r="V397" s="320"/>
      <c r="W397" s="320"/>
      <c r="X397" s="320"/>
      <c r="Y397" s="320"/>
      <c r="Z397" s="320"/>
      <c r="AA397" s="320"/>
      <c r="AB397" s="320"/>
    </row>
    <row r="398" spans="4:28" ht="15.6">
      <c r="D398" s="320"/>
      <c r="E398" s="320"/>
      <c r="F398" s="320"/>
      <c r="G398" s="320"/>
      <c r="H398" s="320"/>
      <c r="I398" s="320"/>
      <c r="J398" s="320"/>
      <c r="K398" s="320"/>
      <c r="L398" s="320"/>
      <c r="M398" s="320"/>
      <c r="N398" s="320"/>
      <c r="O398" s="320"/>
      <c r="P398" s="320"/>
      <c r="Q398" s="320"/>
      <c r="R398" s="320"/>
      <c r="S398" s="320"/>
      <c r="T398" s="320"/>
      <c r="U398" s="320"/>
      <c r="V398" s="320"/>
      <c r="W398" s="320"/>
      <c r="X398" s="320"/>
      <c r="Y398" s="320"/>
      <c r="Z398" s="320"/>
      <c r="AA398" s="320"/>
      <c r="AB398" s="320"/>
    </row>
    <row r="399" spans="4:28" ht="15.6">
      <c r="D399" s="320"/>
      <c r="E399" s="320"/>
      <c r="F399" s="320"/>
      <c r="G399" s="320"/>
      <c r="H399" s="320"/>
      <c r="I399" s="320"/>
      <c r="J399" s="320"/>
      <c r="K399" s="320"/>
      <c r="L399" s="320"/>
      <c r="M399" s="320"/>
      <c r="N399" s="320"/>
      <c r="O399" s="320"/>
      <c r="P399" s="320"/>
      <c r="Q399" s="320"/>
      <c r="R399" s="320"/>
      <c r="S399" s="320"/>
      <c r="T399" s="320"/>
      <c r="U399" s="320"/>
      <c r="V399" s="320"/>
      <c r="W399" s="320"/>
      <c r="X399" s="320"/>
      <c r="Y399" s="320"/>
      <c r="Z399" s="320"/>
      <c r="AA399" s="320"/>
      <c r="AB399" s="320"/>
    </row>
    <row r="400" spans="4:28" ht="15.6">
      <c r="D400" s="320"/>
      <c r="E400" s="320"/>
      <c r="F400" s="320"/>
      <c r="G400" s="320"/>
      <c r="H400" s="320"/>
      <c r="I400" s="320"/>
      <c r="J400" s="320"/>
      <c r="K400" s="320"/>
      <c r="L400" s="320"/>
      <c r="M400" s="320"/>
      <c r="N400" s="320"/>
      <c r="O400" s="320"/>
      <c r="P400" s="320"/>
      <c r="Q400" s="320"/>
      <c r="R400" s="320"/>
      <c r="S400" s="320"/>
      <c r="T400" s="320"/>
      <c r="U400" s="320"/>
      <c r="V400" s="320"/>
      <c r="W400" s="320"/>
      <c r="X400" s="320"/>
      <c r="Y400" s="320"/>
      <c r="Z400" s="320"/>
      <c r="AA400" s="320"/>
      <c r="AB400" s="320"/>
    </row>
    <row r="401" spans="4:28" ht="15.6">
      <c r="D401" s="320"/>
      <c r="E401" s="320"/>
      <c r="F401" s="320"/>
      <c r="G401" s="320"/>
      <c r="H401" s="320"/>
      <c r="I401" s="320"/>
      <c r="J401" s="320"/>
      <c r="K401" s="320"/>
      <c r="L401" s="320"/>
      <c r="M401" s="320"/>
      <c r="N401" s="320"/>
      <c r="O401" s="320"/>
      <c r="P401" s="320"/>
      <c r="Q401" s="320"/>
      <c r="R401" s="320"/>
      <c r="S401" s="320"/>
      <c r="T401" s="320"/>
      <c r="U401" s="320"/>
      <c r="V401" s="320"/>
      <c r="W401" s="320"/>
      <c r="X401" s="320"/>
      <c r="Y401" s="320"/>
      <c r="Z401" s="320"/>
      <c r="AA401" s="320"/>
      <c r="AB401" s="320"/>
    </row>
    <row r="402" spans="4:28" ht="15.6">
      <c r="D402" s="320"/>
      <c r="E402" s="320"/>
      <c r="F402" s="320"/>
      <c r="G402" s="320"/>
      <c r="H402" s="320"/>
      <c r="I402" s="320"/>
      <c r="J402" s="320"/>
      <c r="K402" s="320"/>
      <c r="L402" s="320"/>
      <c r="M402" s="320"/>
      <c r="N402" s="320"/>
      <c r="O402" s="320"/>
      <c r="P402" s="320"/>
      <c r="Q402" s="320"/>
      <c r="R402" s="320"/>
      <c r="S402" s="320"/>
      <c r="T402" s="320"/>
      <c r="U402" s="320"/>
      <c r="V402" s="320"/>
      <c r="W402" s="320"/>
      <c r="X402" s="320"/>
      <c r="Y402" s="320"/>
      <c r="Z402" s="320"/>
      <c r="AA402" s="320"/>
      <c r="AB402" s="320"/>
    </row>
    <row r="403" spans="4:28" ht="15.6">
      <c r="D403" s="320"/>
      <c r="E403" s="320"/>
      <c r="F403" s="320"/>
      <c r="G403" s="320"/>
      <c r="H403" s="320"/>
      <c r="I403" s="320"/>
      <c r="J403" s="320"/>
      <c r="K403" s="320"/>
      <c r="L403" s="320"/>
      <c r="M403" s="320"/>
      <c r="N403" s="320"/>
      <c r="O403" s="320"/>
      <c r="P403" s="320"/>
      <c r="Q403" s="320"/>
      <c r="R403" s="320"/>
      <c r="S403" s="320"/>
      <c r="T403" s="320"/>
      <c r="U403" s="320"/>
      <c r="V403" s="320"/>
      <c r="W403" s="320"/>
      <c r="X403" s="320"/>
      <c r="Y403" s="320"/>
      <c r="Z403" s="320"/>
      <c r="AA403" s="320"/>
      <c r="AB403" s="320"/>
    </row>
    <row r="404" spans="4:28" ht="15.6">
      <c r="D404" s="320"/>
      <c r="E404" s="320"/>
      <c r="F404" s="320"/>
      <c r="G404" s="320"/>
      <c r="H404" s="320"/>
      <c r="I404" s="320"/>
      <c r="J404" s="320"/>
      <c r="K404" s="320"/>
      <c r="L404" s="320"/>
      <c r="M404" s="320"/>
      <c r="N404" s="320"/>
      <c r="O404" s="320"/>
      <c r="P404" s="320"/>
      <c r="Q404" s="320"/>
      <c r="R404" s="320"/>
      <c r="S404" s="320"/>
      <c r="T404" s="320"/>
      <c r="U404" s="320"/>
      <c r="V404" s="320"/>
      <c r="W404" s="320"/>
      <c r="X404" s="320"/>
      <c r="Y404" s="320"/>
      <c r="Z404" s="320"/>
      <c r="AA404" s="320"/>
      <c r="AB404" s="320"/>
    </row>
    <row r="405" spans="4:28" ht="15.6">
      <c r="D405" s="320"/>
      <c r="E405" s="320"/>
      <c r="F405" s="320"/>
      <c r="G405" s="320"/>
      <c r="H405" s="320"/>
      <c r="I405" s="320"/>
      <c r="J405" s="320"/>
      <c r="K405" s="320"/>
      <c r="L405" s="320"/>
      <c r="M405" s="320"/>
      <c r="N405" s="320"/>
      <c r="O405" s="320"/>
      <c r="P405" s="320"/>
      <c r="Q405" s="320"/>
      <c r="R405" s="320"/>
      <c r="S405" s="320"/>
      <c r="T405" s="320"/>
      <c r="U405" s="320"/>
      <c r="V405" s="320"/>
      <c r="W405" s="320"/>
      <c r="X405" s="320"/>
      <c r="Y405" s="320"/>
      <c r="Z405" s="320"/>
      <c r="AA405" s="320"/>
      <c r="AB405" s="320"/>
    </row>
    <row r="406" spans="4:28" ht="15.6">
      <c r="D406" s="320"/>
      <c r="E406" s="320"/>
      <c r="F406" s="320"/>
      <c r="G406" s="320"/>
      <c r="H406" s="320"/>
      <c r="I406" s="320"/>
      <c r="J406" s="320"/>
      <c r="K406" s="320"/>
      <c r="L406" s="320"/>
      <c r="M406" s="320"/>
      <c r="N406" s="320"/>
      <c r="O406" s="320"/>
      <c r="P406" s="320"/>
      <c r="Q406" s="320"/>
      <c r="R406" s="320"/>
      <c r="S406" s="320"/>
      <c r="T406" s="320"/>
      <c r="U406" s="320"/>
      <c r="V406" s="320"/>
      <c r="W406" s="320"/>
      <c r="X406" s="320"/>
      <c r="Y406" s="320"/>
      <c r="Z406" s="320"/>
      <c r="AA406" s="320"/>
      <c r="AB406" s="320"/>
    </row>
    <row r="407" spans="4:28" ht="15.6">
      <c r="D407" s="320"/>
      <c r="E407" s="320"/>
      <c r="F407" s="320"/>
      <c r="G407" s="320"/>
      <c r="H407" s="320"/>
      <c r="I407" s="320"/>
      <c r="J407" s="320"/>
      <c r="K407" s="320"/>
      <c r="L407" s="320"/>
      <c r="M407" s="320"/>
      <c r="N407" s="320"/>
      <c r="O407" s="320"/>
      <c r="P407" s="320"/>
      <c r="Q407" s="320"/>
      <c r="R407" s="320"/>
      <c r="S407" s="320"/>
      <c r="T407" s="320"/>
      <c r="U407" s="320"/>
      <c r="V407" s="320"/>
      <c r="W407" s="320"/>
      <c r="X407" s="320"/>
      <c r="Y407" s="320"/>
      <c r="Z407" s="320"/>
      <c r="AA407" s="320"/>
      <c r="AB407" s="320"/>
    </row>
    <row r="408" spans="4:28" ht="15.6">
      <c r="D408" s="320"/>
      <c r="E408" s="320"/>
      <c r="F408" s="320"/>
      <c r="G408" s="320"/>
      <c r="H408" s="320"/>
      <c r="I408" s="320"/>
      <c r="J408" s="320"/>
      <c r="K408" s="320"/>
      <c r="L408" s="320"/>
      <c r="M408" s="320"/>
      <c r="N408" s="320"/>
      <c r="O408" s="320"/>
      <c r="P408" s="320"/>
      <c r="Q408" s="320"/>
      <c r="R408" s="320"/>
      <c r="S408" s="320"/>
      <c r="T408" s="320"/>
      <c r="U408" s="320"/>
      <c r="V408" s="320"/>
      <c r="W408" s="320"/>
      <c r="X408" s="320"/>
      <c r="Y408" s="320"/>
      <c r="Z408" s="320"/>
      <c r="AA408" s="320"/>
      <c r="AB408" s="320"/>
    </row>
    <row r="409" spans="4:28" ht="15.6">
      <c r="D409" s="320"/>
      <c r="E409" s="320"/>
      <c r="F409" s="320"/>
      <c r="G409" s="320"/>
      <c r="H409" s="320"/>
      <c r="I409" s="320"/>
      <c r="J409" s="320"/>
      <c r="K409" s="320"/>
      <c r="L409" s="320"/>
      <c r="M409" s="320"/>
      <c r="N409" s="320"/>
      <c r="O409" s="320"/>
      <c r="P409" s="320"/>
      <c r="Q409" s="320"/>
      <c r="R409" s="320"/>
      <c r="S409" s="320"/>
      <c r="T409" s="320"/>
      <c r="U409" s="320"/>
      <c r="V409" s="320"/>
      <c r="W409" s="320"/>
      <c r="X409" s="320"/>
      <c r="Y409" s="320"/>
      <c r="Z409" s="320"/>
      <c r="AA409" s="320"/>
      <c r="AB409" s="320"/>
    </row>
    <row r="410" spans="4:28" ht="15.6">
      <c r="D410" s="320"/>
      <c r="E410" s="320"/>
      <c r="F410" s="320"/>
      <c r="G410" s="320"/>
      <c r="H410" s="320"/>
      <c r="I410" s="320"/>
      <c r="J410" s="320"/>
      <c r="K410" s="320"/>
      <c r="L410" s="320"/>
      <c r="M410" s="320"/>
      <c r="N410" s="320"/>
      <c r="O410" s="320"/>
      <c r="P410" s="320"/>
      <c r="Q410" s="320"/>
      <c r="R410" s="320"/>
      <c r="S410" s="320"/>
      <c r="T410" s="320"/>
      <c r="U410" s="320"/>
      <c r="V410" s="320"/>
      <c r="W410" s="320"/>
      <c r="X410" s="320"/>
      <c r="Y410" s="320"/>
      <c r="Z410" s="320"/>
      <c r="AA410" s="320"/>
      <c r="AB410" s="320"/>
    </row>
    <row r="411" spans="4:28" ht="15.6">
      <c r="D411" s="320"/>
      <c r="E411" s="320"/>
      <c r="F411" s="320"/>
      <c r="G411" s="320"/>
      <c r="H411" s="320"/>
      <c r="I411" s="320"/>
      <c r="J411" s="320"/>
      <c r="K411" s="320"/>
      <c r="L411" s="320"/>
      <c r="M411" s="320"/>
      <c r="N411" s="320"/>
      <c r="O411" s="320"/>
      <c r="P411" s="320"/>
      <c r="Q411" s="320"/>
      <c r="R411" s="320"/>
      <c r="S411" s="320"/>
      <c r="T411" s="320"/>
      <c r="U411" s="320"/>
      <c r="V411" s="320"/>
      <c r="W411" s="320"/>
      <c r="X411" s="320"/>
      <c r="Y411" s="320"/>
      <c r="Z411" s="320"/>
      <c r="AA411" s="320"/>
      <c r="AB411" s="320"/>
    </row>
    <row r="412" spans="4:28" ht="15.6">
      <c r="D412" s="320"/>
      <c r="E412" s="320"/>
      <c r="F412" s="320"/>
      <c r="G412" s="320"/>
      <c r="H412" s="320"/>
      <c r="I412" s="320"/>
      <c r="J412" s="320"/>
      <c r="K412" s="320"/>
      <c r="L412" s="320"/>
      <c r="M412" s="320"/>
      <c r="N412" s="320"/>
      <c r="O412" s="320"/>
      <c r="P412" s="320"/>
      <c r="Q412" s="320"/>
      <c r="R412" s="320"/>
      <c r="S412" s="320"/>
      <c r="T412" s="320"/>
      <c r="U412" s="320"/>
      <c r="V412" s="320"/>
      <c r="W412" s="320"/>
      <c r="X412" s="320"/>
      <c r="Y412" s="320"/>
      <c r="Z412" s="320"/>
      <c r="AA412" s="320"/>
      <c r="AB412" s="320"/>
    </row>
    <row r="413" spans="4:28" ht="15.6">
      <c r="D413" s="320"/>
      <c r="E413" s="320"/>
      <c r="F413" s="320"/>
      <c r="G413" s="320"/>
      <c r="H413" s="320"/>
      <c r="I413" s="320"/>
      <c r="J413" s="320"/>
      <c r="K413" s="320"/>
      <c r="L413" s="320"/>
      <c r="M413" s="320"/>
      <c r="N413" s="320"/>
      <c r="O413" s="320"/>
      <c r="P413" s="320"/>
      <c r="Q413" s="320"/>
      <c r="R413" s="320"/>
      <c r="S413" s="320"/>
      <c r="T413" s="320"/>
      <c r="U413" s="320"/>
      <c r="V413" s="320"/>
      <c r="W413" s="320"/>
      <c r="X413" s="320"/>
      <c r="Y413" s="320"/>
      <c r="Z413" s="320"/>
      <c r="AA413" s="320"/>
      <c r="AB413" s="320"/>
    </row>
    <row r="414" spans="4:28" ht="15.6">
      <c r="D414" s="320"/>
      <c r="E414" s="320"/>
      <c r="F414" s="320"/>
      <c r="G414" s="320"/>
      <c r="H414" s="320"/>
      <c r="I414" s="320"/>
      <c r="J414" s="320"/>
      <c r="K414" s="320"/>
      <c r="L414" s="320"/>
      <c r="M414" s="320"/>
      <c r="N414" s="320"/>
      <c r="O414" s="320"/>
      <c r="P414" s="320"/>
      <c r="Q414" s="320"/>
      <c r="R414" s="320"/>
      <c r="S414" s="320"/>
      <c r="T414" s="320"/>
      <c r="U414" s="320"/>
      <c r="V414" s="320"/>
      <c r="W414" s="320"/>
      <c r="X414" s="320"/>
      <c r="Y414" s="320"/>
      <c r="Z414" s="320"/>
      <c r="AA414" s="320"/>
      <c r="AB414" s="320"/>
    </row>
    <row r="415" spans="4:28" ht="15.6">
      <c r="D415" s="320"/>
      <c r="E415" s="320"/>
      <c r="F415" s="320"/>
      <c r="G415" s="320"/>
      <c r="H415" s="320"/>
      <c r="I415" s="320"/>
      <c r="J415" s="320"/>
      <c r="K415" s="320"/>
      <c r="L415" s="320"/>
      <c r="M415" s="320"/>
      <c r="N415" s="320"/>
      <c r="O415" s="320"/>
      <c r="P415" s="320"/>
      <c r="Q415" s="320"/>
      <c r="R415" s="320"/>
      <c r="S415" s="320"/>
      <c r="T415" s="320"/>
      <c r="U415" s="320"/>
      <c r="V415" s="320"/>
      <c r="W415" s="320"/>
      <c r="X415" s="320"/>
      <c r="Y415" s="320"/>
      <c r="Z415" s="320"/>
      <c r="AA415" s="320"/>
      <c r="AB415" s="320"/>
    </row>
    <row r="416" spans="4:28" ht="15.6">
      <c r="D416" s="320"/>
      <c r="E416" s="320"/>
      <c r="F416" s="320"/>
      <c r="G416" s="320"/>
      <c r="H416" s="320"/>
      <c r="I416" s="320"/>
      <c r="J416" s="320"/>
      <c r="K416" s="320"/>
      <c r="L416" s="320"/>
      <c r="M416" s="320"/>
      <c r="N416" s="320"/>
      <c r="O416" s="320"/>
      <c r="P416" s="320"/>
      <c r="Q416" s="320"/>
      <c r="R416" s="320"/>
      <c r="S416" s="320"/>
      <c r="T416" s="320"/>
      <c r="U416" s="320"/>
      <c r="V416" s="320"/>
      <c r="W416" s="320"/>
      <c r="X416" s="320"/>
      <c r="Y416" s="320"/>
      <c r="Z416" s="320"/>
      <c r="AA416" s="320"/>
      <c r="AB416" s="320"/>
    </row>
    <row r="417" spans="4:28" ht="15.6">
      <c r="D417" s="320"/>
      <c r="E417" s="320"/>
      <c r="F417" s="320"/>
      <c r="G417" s="320"/>
      <c r="H417" s="320"/>
      <c r="I417" s="320"/>
      <c r="J417" s="320"/>
      <c r="K417" s="320"/>
      <c r="L417" s="320"/>
      <c r="M417" s="320"/>
      <c r="N417" s="320"/>
      <c r="O417" s="320"/>
      <c r="P417" s="320"/>
      <c r="Q417" s="320"/>
      <c r="R417" s="320"/>
      <c r="S417" s="320"/>
      <c r="T417" s="320"/>
      <c r="U417" s="320"/>
      <c r="V417" s="320"/>
      <c r="W417" s="320"/>
      <c r="X417" s="320"/>
      <c r="Y417" s="320"/>
      <c r="Z417" s="320"/>
      <c r="AA417" s="320"/>
      <c r="AB417" s="320"/>
    </row>
    <row r="418" spans="4:28" ht="15.6">
      <c r="D418" s="320"/>
      <c r="E418" s="320"/>
      <c r="F418" s="320"/>
      <c r="G418" s="320"/>
      <c r="H418" s="320"/>
      <c r="I418" s="320"/>
      <c r="J418" s="320"/>
      <c r="K418" s="320"/>
      <c r="L418" s="320"/>
      <c r="M418" s="320"/>
      <c r="N418" s="320"/>
      <c r="O418" s="320"/>
      <c r="P418" s="320"/>
      <c r="Q418" s="320"/>
      <c r="R418" s="320"/>
      <c r="S418" s="320"/>
      <c r="T418" s="320"/>
      <c r="U418" s="320"/>
      <c r="V418" s="320"/>
      <c r="W418" s="320"/>
      <c r="X418" s="320"/>
      <c r="Y418" s="320"/>
      <c r="Z418" s="320"/>
      <c r="AA418" s="320"/>
      <c r="AB418" s="320"/>
    </row>
    <row r="419" spans="4:28" ht="15.6">
      <c r="D419" s="320"/>
      <c r="E419" s="320"/>
      <c r="F419" s="320"/>
      <c r="G419" s="320"/>
      <c r="H419" s="320"/>
      <c r="I419" s="320"/>
      <c r="J419" s="320"/>
      <c r="K419" s="320"/>
      <c r="L419" s="320"/>
      <c r="M419" s="320"/>
      <c r="N419" s="320"/>
      <c r="O419" s="320"/>
      <c r="P419" s="320"/>
      <c r="Q419" s="320"/>
      <c r="R419" s="320"/>
      <c r="S419" s="320"/>
      <c r="T419" s="320"/>
      <c r="U419" s="320"/>
      <c r="V419" s="320"/>
      <c r="W419" s="320"/>
      <c r="X419" s="320"/>
      <c r="Y419" s="320"/>
      <c r="Z419" s="320"/>
      <c r="AA419" s="320"/>
      <c r="AB419" s="320"/>
    </row>
    <row r="420" spans="4:28" ht="15.6">
      <c r="D420" s="320"/>
      <c r="E420" s="320"/>
      <c r="F420" s="320"/>
      <c r="G420" s="320"/>
      <c r="H420" s="320"/>
      <c r="I420" s="320"/>
      <c r="J420" s="320"/>
      <c r="K420" s="320"/>
      <c r="L420" s="320"/>
      <c r="M420" s="320"/>
      <c r="N420" s="320"/>
      <c r="O420" s="320"/>
      <c r="P420" s="320"/>
      <c r="Q420" s="320"/>
      <c r="R420" s="320"/>
      <c r="S420" s="320"/>
      <c r="T420" s="320"/>
      <c r="U420" s="320"/>
      <c r="V420" s="320"/>
      <c r="W420" s="320"/>
      <c r="X420" s="320"/>
      <c r="Y420" s="320"/>
      <c r="Z420" s="320"/>
      <c r="AA420" s="320"/>
      <c r="AB420" s="320"/>
    </row>
    <row r="421" spans="4:28" ht="15.6">
      <c r="D421" s="320"/>
      <c r="E421" s="320"/>
      <c r="F421" s="320"/>
      <c r="G421" s="320"/>
      <c r="H421" s="320"/>
      <c r="I421" s="320"/>
      <c r="J421" s="320"/>
      <c r="K421" s="320"/>
      <c r="L421" s="320"/>
      <c r="M421" s="320"/>
      <c r="N421" s="320"/>
      <c r="O421" s="320"/>
      <c r="P421" s="320"/>
      <c r="Q421" s="320"/>
      <c r="R421" s="320"/>
      <c r="S421" s="320"/>
      <c r="T421" s="320"/>
      <c r="U421" s="320"/>
      <c r="V421" s="320"/>
      <c r="W421" s="320"/>
      <c r="X421" s="320"/>
      <c r="Y421" s="320"/>
      <c r="Z421" s="320"/>
      <c r="AA421" s="320"/>
      <c r="AB421" s="320"/>
    </row>
    <row r="422" spans="4:28" ht="15.6">
      <c r="D422" s="320"/>
      <c r="E422" s="320"/>
      <c r="F422" s="320"/>
      <c r="G422" s="320"/>
      <c r="H422" s="320"/>
      <c r="I422" s="320"/>
      <c r="J422" s="320"/>
      <c r="K422" s="320"/>
      <c r="L422" s="320"/>
      <c r="M422" s="320"/>
      <c r="N422" s="320"/>
      <c r="O422" s="320"/>
      <c r="P422" s="320"/>
      <c r="Q422" s="320"/>
      <c r="R422" s="320"/>
      <c r="S422" s="320"/>
      <c r="T422" s="320"/>
      <c r="U422" s="320"/>
      <c r="V422" s="320"/>
      <c r="W422" s="320"/>
      <c r="X422" s="320"/>
      <c r="Y422" s="320"/>
      <c r="Z422" s="320"/>
      <c r="AA422" s="320"/>
      <c r="AB422" s="320"/>
    </row>
    <row r="423" spans="4:28" ht="15.6">
      <c r="D423" s="320"/>
      <c r="E423" s="320"/>
      <c r="F423" s="320"/>
      <c r="G423" s="320"/>
      <c r="H423" s="320"/>
      <c r="I423" s="320"/>
      <c r="J423" s="320"/>
      <c r="K423" s="320"/>
      <c r="L423" s="320"/>
      <c r="M423" s="320"/>
      <c r="N423" s="320"/>
      <c r="O423" s="320"/>
      <c r="P423" s="320"/>
      <c r="Q423" s="320"/>
      <c r="R423" s="320"/>
      <c r="S423" s="320"/>
      <c r="T423" s="320"/>
      <c r="U423" s="320"/>
      <c r="V423" s="320"/>
      <c r="W423" s="320"/>
      <c r="X423" s="320"/>
      <c r="Y423" s="320"/>
      <c r="Z423" s="320"/>
      <c r="AA423" s="320"/>
      <c r="AB423" s="320"/>
    </row>
    <row r="424" spans="4:28" ht="15.6">
      <c r="D424" s="320"/>
      <c r="E424" s="320"/>
      <c r="F424" s="320"/>
      <c r="G424" s="320"/>
      <c r="H424" s="320"/>
      <c r="I424" s="320"/>
      <c r="J424" s="320"/>
      <c r="K424" s="320"/>
      <c r="L424" s="320"/>
      <c r="M424" s="320"/>
      <c r="N424" s="320"/>
      <c r="O424" s="320"/>
      <c r="P424" s="320"/>
      <c r="Q424" s="320"/>
      <c r="R424" s="320"/>
      <c r="S424" s="320"/>
      <c r="T424" s="320"/>
      <c r="U424" s="320"/>
      <c r="V424" s="320"/>
      <c r="W424" s="320"/>
      <c r="X424" s="320"/>
      <c r="Y424" s="320"/>
      <c r="Z424" s="320"/>
      <c r="AA424" s="320"/>
      <c r="AB424" s="320"/>
    </row>
    <row r="425" spans="4:28" ht="15.6">
      <c r="D425" s="320"/>
      <c r="E425" s="320"/>
      <c r="F425" s="320"/>
      <c r="G425" s="320"/>
      <c r="H425" s="320"/>
      <c r="I425" s="320"/>
      <c r="J425" s="320"/>
      <c r="K425" s="320"/>
      <c r="L425" s="320"/>
      <c r="M425" s="320"/>
      <c r="N425" s="320"/>
      <c r="O425" s="320"/>
      <c r="P425" s="320"/>
      <c r="Q425" s="320"/>
      <c r="R425" s="320"/>
      <c r="S425" s="320"/>
      <c r="T425" s="320"/>
      <c r="U425" s="320"/>
      <c r="V425" s="320"/>
      <c r="W425" s="320"/>
      <c r="X425" s="320"/>
      <c r="Y425" s="320"/>
      <c r="Z425" s="320"/>
      <c r="AA425" s="320"/>
      <c r="AB425" s="320"/>
    </row>
    <row r="426" spans="4:28" ht="15.6">
      <c r="D426" s="320"/>
      <c r="E426" s="320"/>
      <c r="F426" s="320"/>
      <c r="G426" s="320"/>
      <c r="H426" s="320"/>
      <c r="I426" s="320"/>
      <c r="J426" s="320"/>
      <c r="K426" s="320"/>
      <c r="L426" s="320"/>
      <c r="M426" s="320"/>
      <c r="N426" s="320"/>
      <c r="O426" s="320"/>
      <c r="P426" s="320"/>
      <c r="Q426" s="320"/>
      <c r="R426" s="320"/>
      <c r="S426" s="320"/>
      <c r="T426" s="320"/>
      <c r="U426" s="320"/>
      <c r="V426" s="320"/>
      <c r="W426" s="320"/>
      <c r="X426" s="320"/>
      <c r="Y426" s="320"/>
      <c r="Z426" s="320"/>
      <c r="AA426" s="320"/>
      <c r="AB426" s="320"/>
    </row>
    <row r="427" spans="4:28" ht="15.6">
      <c r="D427" s="320"/>
      <c r="E427" s="320"/>
      <c r="F427" s="320"/>
      <c r="G427" s="320"/>
      <c r="H427" s="320"/>
      <c r="I427" s="320"/>
      <c r="J427" s="320"/>
      <c r="K427" s="320"/>
      <c r="L427" s="320"/>
      <c r="M427" s="320"/>
      <c r="N427" s="320"/>
      <c r="O427" s="320"/>
      <c r="P427" s="320"/>
      <c r="Q427" s="320"/>
      <c r="R427" s="320"/>
      <c r="S427" s="320"/>
      <c r="T427" s="320"/>
      <c r="U427" s="320"/>
      <c r="V427" s="320"/>
      <c r="W427" s="320"/>
      <c r="X427" s="320"/>
      <c r="Y427" s="320"/>
      <c r="Z427" s="320"/>
      <c r="AA427" s="320"/>
      <c r="AB427" s="320"/>
    </row>
    <row r="428" spans="4:28" ht="15.6">
      <c r="D428" s="320"/>
      <c r="E428" s="320"/>
      <c r="F428" s="320"/>
      <c r="G428" s="320"/>
      <c r="H428" s="320"/>
      <c r="I428" s="320"/>
      <c r="J428" s="320"/>
      <c r="K428" s="320"/>
      <c r="L428" s="320"/>
      <c r="M428" s="320"/>
      <c r="N428" s="320"/>
      <c r="O428" s="320"/>
      <c r="P428" s="320"/>
      <c r="Q428" s="320"/>
      <c r="R428" s="320"/>
      <c r="S428" s="320"/>
      <c r="T428" s="320"/>
      <c r="U428" s="320"/>
      <c r="V428" s="320"/>
      <c r="W428" s="320"/>
      <c r="X428" s="320"/>
      <c r="Y428" s="320"/>
      <c r="Z428" s="320"/>
      <c r="AA428" s="320"/>
      <c r="AB428" s="320"/>
    </row>
    <row r="429" spans="4:28" ht="15.6">
      <c r="D429" s="320"/>
      <c r="E429" s="320"/>
      <c r="F429" s="320"/>
      <c r="G429" s="320"/>
      <c r="H429" s="320"/>
      <c r="I429" s="320"/>
      <c r="J429" s="320"/>
      <c r="K429" s="320"/>
      <c r="L429" s="320"/>
      <c r="M429" s="320"/>
      <c r="N429" s="320"/>
      <c r="O429" s="320"/>
      <c r="P429" s="320"/>
      <c r="Q429" s="320"/>
      <c r="R429" s="320"/>
      <c r="S429" s="320"/>
      <c r="T429" s="320"/>
      <c r="U429" s="320"/>
      <c r="V429" s="320"/>
      <c r="W429" s="320"/>
      <c r="X429" s="320"/>
      <c r="Y429" s="320"/>
      <c r="Z429" s="320"/>
      <c r="AA429" s="320"/>
      <c r="AB429" s="320"/>
    </row>
    <row r="430" spans="4:28" ht="15.6">
      <c r="D430" s="320"/>
      <c r="E430" s="320"/>
      <c r="F430" s="320"/>
      <c r="G430" s="320"/>
      <c r="H430" s="320"/>
      <c r="I430" s="320"/>
      <c r="J430" s="320"/>
      <c r="K430" s="320"/>
      <c r="L430" s="320"/>
      <c r="M430" s="320"/>
      <c r="N430" s="320"/>
      <c r="O430" s="320"/>
      <c r="P430" s="320"/>
      <c r="Q430" s="320"/>
      <c r="R430" s="320"/>
      <c r="S430" s="320"/>
      <c r="T430" s="320"/>
      <c r="U430" s="320"/>
      <c r="V430" s="320"/>
      <c r="W430" s="320"/>
      <c r="X430" s="320"/>
      <c r="Y430" s="320"/>
      <c r="Z430" s="320"/>
      <c r="AA430" s="320"/>
      <c r="AB430" s="320"/>
    </row>
    <row r="431" spans="4:28" ht="15.6">
      <c r="D431" s="320"/>
      <c r="E431" s="320"/>
      <c r="F431" s="320"/>
      <c r="G431" s="320"/>
      <c r="H431" s="320"/>
      <c r="I431" s="320"/>
      <c r="J431" s="320"/>
      <c r="K431" s="320"/>
      <c r="L431" s="320"/>
      <c r="M431" s="320"/>
      <c r="N431" s="320"/>
      <c r="O431" s="320"/>
      <c r="P431" s="320"/>
      <c r="Q431" s="320"/>
      <c r="R431" s="320"/>
      <c r="S431" s="320"/>
      <c r="T431" s="320"/>
      <c r="U431" s="320"/>
      <c r="V431" s="320"/>
      <c r="W431" s="320"/>
      <c r="X431" s="320"/>
      <c r="Y431" s="320"/>
      <c r="Z431" s="320"/>
      <c r="AA431" s="320"/>
      <c r="AB431" s="320"/>
    </row>
    <row r="432" spans="4:28" ht="15.6">
      <c r="D432" s="320"/>
      <c r="E432" s="320"/>
      <c r="F432" s="320"/>
      <c r="G432" s="320"/>
      <c r="H432" s="320"/>
      <c r="I432" s="320"/>
      <c r="J432" s="320"/>
      <c r="K432" s="320"/>
      <c r="L432" s="320"/>
      <c r="M432" s="320"/>
      <c r="N432" s="320"/>
      <c r="O432" s="320"/>
      <c r="P432" s="320"/>
      <c r="Q432" s="320"/>
      <c r="R432" s="320"/>
      <c r="S432" s="320"/>
      <c r="T432" s="320"/>
      <c r="U432" s="320"/>
      <c r="V432" s="320"/>
      <c r="W432" s="320"/>
      <c r="X432" s="320"/>
      <c r="Y432" s="320"/>
      <c r="Z432" s="320"/>
      <c r="AA432" s="320"/>
      <c r="AB432" s="320"/>
    </row>
    <row r="433" spans="4:28" ht="15.6">
      <c r="D433" s="320"/>
      <c r="E433" s="320"/>
      <c r="F433" s="320"/>
      <c r="G433" s="320"/>
      <c r="H433" s="320"/>
      <c r="I433" s="320"/>
      <c r="J433" s="320"/>
      <c r="K433" s="320"/>
      <c r="L433" s="320"/>
      <c r="M433" s="320"/>
      <c r="N433" s="320"/>
      <c r="O433" s="320"/>
      <c r="P433" s="320"/>
      <c r="Q433" s="320"/>
      <c r="R433" s="320"/>
      <c r="S433" s="320"/>
      <c r="T433" s="320"/>
      <c r="U433" s="320"/>
      <c r="V433" s="320"/>
      <c r="W433" s="320"/>
      <c r="X433" s="320"/>
      <c r="Y433" s="320"/>
      <c r="Z433" s="320"/>
      <c r="AA433" s="320"/>
      <c r="AB433" s="320"/>
    </row>
    <row r="434" spans="4:28" ht="15.6">
      <c r="D434" s="320"/>
      <c r="E434" s="320"/>
      <c r="F434" s="320"/>
      <c r="G434" s="320"/>
      <c r="H434" s="320"/>
      <c r="I434" s="320"/>
      <c r="J434" s="320"/>
      <c r="K434" s="320"/>
      <c r="L434" s="320"/>
      <c r="M434" s="320"/>
      <c r="N434" s="320"/>
      <c r="O434" s="320"/>
      <c r="P434" s="320"/>
      <c r="Q434" s="320"/>
      <c r="R434" s="320"/>
      <c r="S434" s="320"/>
      <c r="T434" s="320"/>
      <c r="U434" s="320"/>
      <c r="V434" s="320"/>
      <c r="W434" s="320"/>
      <c r="X434" s="320"/>
      <c r="Y434" s="320"/>
      <c r="Z434" s="320"/>
      <c r="AA434" s="320"/>
      <c r="AB434" s="320"/>
    </row>
    <row r="435" spans="4:28" ht="15.6">
      <c r="D435" s="320"/>
      <c r="E435" s="320"/>
      <c r="F435" s="320"/>
      <c r="G435" s="320"/>
      <c r="H435" s="320"/>
      <c r="I435" s="320"/>
      <c r="J435" s="320"/>
      <c r="K435" s="320"/>
      <c r="L435" s="320"/>
      <c r="M435" s="320"/>
      <c r="N435" s="320"/>
      <c r="O435" s="320"/>
      <c r="P435" s="320"/>
      <c r="Q435" s="320"/>
      <c r="R435" s="320"/>
      <c r="S435" s="320"/>
      <c r="T435" s="320"/>
      <c r="U435" s="320"/>
      <c r="V435" s="320"/>
      <c r="W435" s="320"/>
      <c r="X435" s="320"/>
      <c r="Y435" s="320"/>
      <c r="Z435" s="320"/>
      <c r="AA435" s="320"/>
      <c r="AB435" s="320"/>
    </row>
    <row r="436" spans="4:28" ht="15.6">
      <c r="D436" s="320"/>
      <c r="E436" s="320"/>
      <c r="F436" s="320"/>
      <c r="G436" s="320"/>
      <c r="H436" s="320"/>
      <c r="I436" s="320"/>
      <c r="J436" s="320"/>
      <c r="K436" s="320"/>
      <c r="L436" s="320"/>
      <c r="M436" s="320"/>
      <c r="N436" s="320"/>
      <c r="O436" s="320"/>
      <c r="P436" s="320"/>
      <c r="Q436" s="320"/>
      <c r="R436" s="320"/>
      <c r="S436" s="320"/>
      <c r="T436" s="320"/>
      <c r="U436" s="320"/>
      <c r="V436" s="320"/>
      <c r="W436" s="320"/>
      <c r="X436" s="320"/>
      <c r="Y436" s="320"/>
      <c r="Z436" s="320"/>
      <c r="AA436" s="320"/>
      <c r="AB436" s="320"/>
    </row>
    <row r="437" spans="4:28" ht="15.6">
      <c r="D437" s="320"/>
      <c r="E437" s="320"/>
      <c r="F437" s="320"/>
      <c r="G437" s="320"/>
      <c r="H437" s="320"/>
      <c r="I437" s="320"/>
      <c r="J437" s="320"/>
      <c r="K437" s="320"/>
      <c r="L437" s="320"/>
      <c r="M437" s="320"/>
      <c r="N437" s="320"/>
      <c r="O437" s="320"/>
      <c r="P437" s="320"/>
      <c r="Q437" s="320"/>
      <c r="R437" s="320"/>
      <c r="S437" s="320"/>
      <c r="T437" s="320"/>
      <c r="U437" s="320"/>
      <c r="V437" s="320"/>
      <c r="W437" s="320"/>
      <c r="X437" s="320"/>
      <c r="Y437" s="320"/>
      <c r="Z437" s="320"/>
      <c r="AA437" s="320"/>
      <c r="AB437" s="320"/>
    </row>
    <row r="438" spans="4:28" ht="15.6">
      <c r="D438" s="320"/>
      <c r="E438" s="320"/>
      <c r="F438" s="320"/>
      <c r="G438" s="320"/>
      <c r="H438" s="320"/>
      <c r="I438" s="320"/>
      <c r="J438" s="320"/>
      <c r="K438" s="320"/>
      <c r="L438" s="320"/>
      <c r="M438" s="320"/>
      <c r="N438" s="320"/>
      <c r="O438" s="320"/>
      <c r="P438" s="320"/>
      <c r="Q438" s="320"/>
      <c r="R438" s="320"/>
      <c r="S438" s="320"/>
      <c r="T438" s="320"/>
      <c r="U438" s="320"/>
      <c r="V438" s="320"/>
      <c r="W438" s="320"/>
      <c r="X438" s="320"/>
      <c r="Y438" s="320"/>
      <c r="Z438" s="320"/>
      <c r="AA438" s="320"/>
      <c r="AB438" s="320"/>
    </row>
    <row r="439" spans="4:28" ht="15.6">
      <c r="D439" s="320"/>
      <c r="E439" s="320"/>
      <c r="F439" s="320"/>
      <c r="G439" s="320"/>
      <c r="H439" s="320"/>
      <c r="I439" s="320"/>
      <c r="J439" s="320"/>
      <c r="K439" s="320"/>
      <c r="L439" s="320"/>
      <c r="M439" s="320"/>
      <c r="N439" s="320"/>
      <c r="O439" s="320"/>
      <c r="P439" s="320"/>
      <c r="Q439" s="320"/>
      <c r="R439" s="320"/>
      <c r="S439" s="320"/>
      <c r="T439" s="320"/>
      <c r="U439" s="320"/>
      <c r="V439" s="320"/>
      <c r="W439" s="320"/>
      <c r="X439" s="320"/>
      <c r="Y439" s="320"/>
      <c r="Z439" s="320"/>
      <c r="AA439" s="320"/>
      <c r="AB439" s="320"/>
    </row>
    <row r="440" spans="4:28" ht="15.6">
      <c r="D440" s="320"/>
      <c r="E440" s="320"/>
      <c r="F440" s="320"/>
      <c r="G440" s="320"/>
      <c r="H440" s="320"/>
      <c r="I440" s="320"/>
      <c r="J440" s="320"/>
      <c r="K440" s="320"/>
      <c r="L440" s="320"/>
      <c r="M440" s="320"/>
      <c r="N440" s="320"/>
      <c r="O440" s="320"/>
      <c r="P440" s="320"/>
      <c r="Q440" s="320"/>
      <c r="R440" s="320"/>
      <c r="S440" s="320"/>
      <c r="T440" s="320"/>
      <c r="U440" s="320"/>
      <c r="V440" s="320"/>
      <c r="W440" s="320"/>
      <c r="X440" s="320"/>
      <c r="Y440" s="320"/>
      <c r="Z440" s="320"/>
      <c r="AA440" s="320"/>
      <c r="AB440" s="320"/>
    </row>
    <row r="441" spans="4:28" ht="15.6">
      <c r="D441" s="320"/>
      <c r="E441" s="320"/>
      <c r="F441" s="320"/>
      <c r="G441" s="320"/>
      <c r="H441" s="320"/>
      <c r="I441" s="320"/>
      <c r="J441" s="320"/>
      <c r="K441" s="320"/>
      <c r="L441" s="320"/>
      <c r="M441" s="320"/>
      <c r="N441" s="320"/>
      <c r="O441" s="320"/>
      <c r="P441" s="320"/>
      <c r="Q441" s="320"/>
      <c r="R441" s="320"/>
      <c r="S441" s="320"/>
      <c r="T441" s="320"/>
      <c r="U441" s="320"/>
      <c r="V441" s="320"/>
      <c r="W441" s="320"/>
      <c r="X441" s="320"/>
      <c r="Y441" s="320"/>
      <c r="Z441" s="320"/>
      <c r="AA441" s="320"/>
      <c r="AB441" s="320"/>
    </row>
    <row r="442" spans="4:28" ht="15.6">
      <c r="D442" s="320"/>
      <c r="E442" s="320"/>
      <c r="F442" s="320"/>
      <c r="G442" s="320"/>
      <c r="H442" s="320"/>
      <c r="I442" s="320"/>
      <c r="J442" s="320"/>
      <c r="K442" s="320"/>
      <c r="L442" s="320"/>
      <c r="M442" s="320"/>
      <c r="N442" s="320"/>
      <c r="O442" s="320"/>
      <c r="P442" s="320"/>
      <c r="Q442" s="320"/>
      <c r="R442" s="320"/>
      <c r="S442" s="320"/>
      <c r="T442" s="320"/>
      <c r="U442" s="320"/>
      <c r="V442" s="320"/>
      <c r="W442" s="320"/>
      <c r="X442" s="320"/>
      <c r="Y442" s="320"/>
      <c r="Z442" s="320"/>
      <c r="AA442" s="320"/>
      <c r="AB442" s="320"/>
    </row>
    <row r="443" spans="4:28" ht="15.6">
      <c r="D443" s="320"/>
      <c r="E443" s="320"/>
      <c r="F443" s="320"/>
      <c r="G443" s="320"/>
      <c r="H443" s="320"/>
      <c r="I443" s="320"/>
      <c r="J443" s="320"/>
      <c r="K443" s="320"/>
      <c r="L443" s="320"/>
      <c r="M443" s="320"/>
      <c r="N443" s="320"/>
      <c r="O443" s="320"/>
      <c r="P443" s="320"/>
      <c r="Q443" s="320"/>
      <c r="R443" s="320"/>
      <c r="S443" s="320"/>
      <c r="T443" s="320"/>
      <c r="U443" s="320"/>
      <c r="V443" s="320"/>
      <c r="W443" s="320"/>
      <c r="X443" s="320"/>
      <c r="Y443" s="320"/>
      <c r="Z443" s="320"/>
      <c r="AA443" s="320"/>
      <c r="AB443" s="320"/>
    </row>
    <row r="444" spans="4:28" ht="15.6">
      <c r="D444" s="320"/>
      <c r="E444" s="320"/>
      <c r="F444" s="320"/>
      <c r="G444" s="320"/>
      <c r="H444" s="320"/>
      <c r="I444" s="320"/>
      <c r="J444" s="320"/>
      <c r="K444" s="320"/>
      <c r="L444" s="320"/>
      <c r="M444" s="320"/>
      <c r="N444" s="320"/>
      <c r="O444" s="320"/>
      <c r="P444" s="320"/>
      <c r="Q444" s="320"/>
      <c r="R444" s="320"/>
      <c r="S444" s="320"/>
      <c r="T444" s="320"/>
      <c r="U444" s="320"/>
      <c r="V444" s="320"/>
      <c r="W444" s="320"/>
      <c r="X444" s="320"/>
      <c r="Y444" s="320"/>
      <c r="Z444" s="320"/>
      <c r="AA444" s="320"/>
      <c r="AB444" s="320"/>
    </row>
    <row r="445" spans="4:28" ht="15.6"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  <c r="S445" s="320"/>
      <c r="T445" s="320"/>
      <c r="U445" s="320"/>
      <c r="V445" s="320"/>
      <c r="W445" s="320"/>
      <c r="X445" s="320"/>
      <c r="Y445" s="320"/>
      <c r="Z445" s="320"/>
      <c r="AA445" s="320"/>
      <c r="AB445" s="320"/>
    </row>
    <row r="446" spans="4:28" ht="15.6">
      <c r="D446" s="320"/>
      <c r="E446" s="320"/>
      <c r="F446" s="320"/>
      <c r="G446" s="320"/>
      <c r="H446" s="320"/>
      <c r="I446" s="320"/>
      <c r="J446" s="320"/>
      <c r="K446" s="320"/>
      <c r="L446" s="320"/>
      <c r="M446" s="320"/>
      <c r="N446" s="320"/>
      <c r="O446" s="320"/>
      <c r="P446" s="320"/>
      <c r="Q446" s="320"/>
      <c r="R446" s="320"/>
      <c r="S446" s="320"/>
      <c r="T446" s="320"/>
      <c r="U446" s="320"/>
      <c r="V446" s="320"/>
      <c r="W446" s="320"/>
      <c r="X446" s="320"/>
      <c r="Y446" s="320"/>
      <c r="Z446" s="320"/>
      <c r="AA446" s="320"/>
      <c r="AB446" s="320"/>
    </row>
    <row r="447" spans="4:28" ht="15.6">
      <c r="D447" s="320"/>
      <c r="E447" s="320"/>
      <c r="F447" s="320"/>
      <c r="G447" s="320"/>
      <c r="H447" s="320"/>
      <c r="I447" s="320"/>
      <c r="J447" s="320"/>
      <c r="K447" s="320"/>
      <c r="L447" s="320"/>
      <c r="M447" s="320"/>
      <c r="N447" s="320"/>
      <c r="O447" s="320"/>
      <c r="P447" s="320"/>
      <c r="Q447" s="320"/>
      <c r="R447" s="320"/>
      <c r="S447" s="320"/>
      <c r="T447" s="320"/>
      <c r="U447" s="320"/>
      <c r="V447" s="320"/>
      <c r="W447" s="320"/>
      <c r="X447" s="320"/>
      <c r="Y447" s="320"/>
      <c r="Z447" s="320"/>
      <c r="AA447" s="320"/>
      <c r="AB447" s="320"/>
    </row>
    <row r="448" spans="4:28" ht="15.6">
      <c r="D448" s="320"/>
      <c r="E448" s="320"/>
      <c r="F448" s="320"/>
      <c r="G448" s="320"/>
      <c r="H448" s="320"/>
      <c r="I448" s="320"/>
      <c r="J448" s="320"/>
      <c r="K448" s="320"/>
      <c r="L448" s="320"/>
      <c r="M448" s="320"/>
      <c r="N448" s="320"/>
      <c r="O448" s="320"/>
      <c r="P448" s="320"/>
      <c r="Q448" s="320"/>
      <c r="R448" s="320"/>
      <c r="S448" s="320"/>
      <c r="T448" s="320"/>
      <c r="U448" s="320"/>
      <c r="V448" s="320"/>
      <c r="W448" s="320"/>
      <c r="X448" s="320"/>
      <c r="Y448" s="320"/>
      <c r="Z448" s="320"/>
      <c r="AA448" s="320"/>
      <c r="AB448" s="320"/>
    </row>
    <row r="449" spans="4:28" ht="15.6">
      <c r="D449" s="320"/>
      <c r="E449" s="320"/>
      <c r="F449" s="320"/>
      <c r="G449" s="320"/>
      <c r="H449" s="320"/>
      <c r="I449" s="320"/>
      <c r="J449" s="320"/>
      <c r="K449" s="320"/>
      <c r="L449" s="320"/>
      <c r="M449" s="320"/>
      <c r="N449" s="320"/>
      <c r="O449" s="320"/>
      <c r="P449" s="320"/>
      <c r="Q449" s="320"/>
      <c r="R449" s="320"/>
      <c r="S449" s="320"/>
      <c r="T449" s="320"/>
      <c r="U449" s="320"/>
      <c r="V449" s="320"/>
      <c r="W449" s="320"/>
      <c r="X449" s="320"/>
      <c r="Y449" s="320"/>
      <c r="Z449" s="320"/>
      <c r="AA449" s="320"/>
      <c r="AB449" s="320"/>
    </row>
    <row r="450" spans="4:28" ht="15.6">
      <c r="D450" s="320"/>
      <c r="E450" s="320"/>
      <c r="F450" s="320"/>
      <c r="G450" s="320"/>
      <c r="H450" s="320"/>
      <c r="I450" s="320"/>
      <c r="J450" s="320"/>
      <c r="K450" s="320"/>
      <c r="L450" s="320"/>
      <c r="M450" s="320"/>
      <c r="N450" s="320"/>
      <c r="O450" s="320"/>
      <c r="P450" s="320"/>
      <c r="Q450" s="320"/>
      <c r="R450" s="320"/>
      <c r="S450" s="320"/>
      <c r="T450" s="320"/>
      <c r="U450" s="320"/>
      <c r="V450" s="320"/>
      <c r="W450" s="320"/>
      <c r="X450" s="320"/>
      <c r="Y450" s="320"/>
      <c r="Z450" s="320"/>
      <c r="AA450" s="320"/>
      <c r="AB450" s="320"/>
    </row>
    <row r="451" spans="4:28" ht="15.6">
      <c r="D451" s="320"/>
      <c r="E451" s="320"/>
      <c r="F451" s="320"/>
      <c r="G451" s="320"/>
      <c r="H451" s="320"/>
      <c r="I451" s="320"/>
      <c r="J451" s="320"/>
      <c r="K451" s="320"/>
      <c r="L451" s="320"/>
      <c r="M451" s="320"/>
      <c r="N451" s="320"/>
      <c r="O451" s="320"/>
      <c r="P451" s="320"/>
      <c r="Q451" s="320"/>
      <c r="R451" s="320"/>
      <c r="S451" s="320"/>
      <c r="T451" s="320"/>
      <c r="U451" s="320"/>
      <c r="V451" s="320"/>
      <c r="W451" s="320"/>
      <c r="X451" s="320"/>
      <c r="Y451" s="320"/>
      <c r="Z451" s="320"/>
      <c r="AA451" s="320"/>
      <c r="AB451" s="320"/>
    </row>
    <row r="452" spans="4:28" ht="15.6">
      <c r="D452" s="320"/>
      <c r="E452" s="320"/>
      <c r="F452" s="320"/>
      <c r="G452" s="320"/>
      <c r="H452" s="320"/>
      <c r="I452" s="320"/>
      <c r="J452" s="320"/>
      <c r="K452" s="320"/>
      <c r="L452" s="320"/>
      <c r="M452" s="320"/>
      <c r="N452" s="320"/>
      <c r="O452" s="320"/>
      <c r="P452" s="320"/>
      <c r="Q452" s="320"/>
      <c r="R452" s="320"/>
      <c r="S452" s="320"/>
      <c r="T452" s="320"/>
      <c r="U452" s="320"/>
      <c r="V452" s="320"/>
      <c r="W452" s="320"/>
      <c r="X452" s="320"/>
      <c r="Y452" s="320"/>
      <c r="Z452" s="320"/>
      <c r="AA452" s="320"/>
      <c r="AB452" s="320"/>
    </row>
    <row r="453" spans="4:28" ht="15.6">
      <c r="D453" s="320"/>
      <c r="E453" s="320"/>
      <c r="F453" s="320"/>
      <c r="G453" s="320"/>
      <c r="H453" s="320"/>
      <c r="I453" s="320"/>
      <c r="J453" s="320"/>
      <c r="K453" s="320"/>
      <c r="L453" s="320"/>
      <c r="M453" s="320"/>
      <c r="N453" s="320"/>
      <c r="O453" s="320"/>
      <c r="P453" s="320"/>
      <c r="Q453" s="320"/>
      <c r="R453" s="320"/>
      <c r="S453" s="320"/>
      <c r="T453" s="320"/>
      <c r="U453" s="320"/>
      <c r="V453" s="320"/>
      <c r="W453" s="320"/>
      <c r="X453" s="320"/>
      <c r="Y453" s="320"/>
      <c r="Z453" s="320"/>
      <c r="AA453" s="320"/>
      <c r="AB453" s="320"/>
    </row>
    <row r="454" spans="4:28" ht="15.6">
      <c r="D454" s="320"/>
      <c r="E454" s="320"/>
      <c r="F454" s="320"/>
      <c r="G454" s="320"/>
      <c r="H454" s="320"/>
      <c r="I454" s="320"/>
      <c r="J454" s="320"/>
      <c r="K454" s="320"/>
      <c r="L454" s="320"/>
      <c r="M454" s="320"/>
      <c r="N454" s="320"/>
      <c r="O454" s="320"/>
      <c r="P454" s="320"/>
      <c r="Q454" s="320"/>
      <c r="R454" s="320"/>
      <c r="S454" s="320"/>
      <c r="T454" s="320"/>
      <c r="U454" s="320"/>
      <c r="V454" s="320"/>
      <c r="W454" s="320"/>
      <c r="X454" s="320"/>
      <c r="Y454" s="320"/>
      <c r="Z454" s="320"/>
      <c r="AA454" s="320"/>
      <c r="AB454" s="320"/>
    </row>
    <row r="455" spans="4:28" ht="15.6">
      <c r="D455" s="320"/>
      <c r="E455" s="320"/>
      <c r="F455" s="320"/>
      <c r="G455" s="320"/>
      <c r="H455" s="320"/>
      <c r="I455" s="320"/>
      <c r="J455" s="320"/>
      <c r="K455" s="320"/>
      <c r="L455" s="320"/>
      <c r="M455" s="320"/>
      <c r="N455" s="320"/>
      <c r="O455" s="320"/>
      <c r="P455" s="320"/>
      <c r="Q455" s="320"/>
      <c r="R455" s="320"/>
      <c r="S455" s="320"/>
      <c r="T455" s="320"/>
      <c r="U455" s="320"/>
      <c r="V455" s="320"/>
      <c r="W455" s="320"/>
      <c r="X455" s="320"/>
      <c r="Y455" s="320"/>
      <c r="Z455" s="320"/>
      <c r="AA455" s="320"/>
      <c r="AB455" s="320"/>
    </row>
    <row r="456" spans="4:28" ht="15.6">
      <c r="D456" s="320"/>
      <c r="E456" s="320"/>
      <c r="F456" s="320"/>
      <c r="G456" s="320"/>
      <c r="H456" s="320"/>
      <c r="I456" s="320"/>
      <c r="J456" s="320"/>
      <c r="K456" s="320"/>
      <c r="L456" s="320"/>
      <c r="M456" s="320"/>
      <c r="N456" s="320"/>
      <c r="O456" s="320"/>
      <c r="P456" s="320"/>
      <c r="Q456" s="320"/>
      <c r="R456" s="320"/>
      <c r="S456" s="320"/>
      <c r="T456" s="320"/>
      <c r="U456" s="320"/>
      <c r="V456" s="320"/>
      <c r="W456" s="320"/>
      <c r="X456" s="320"/>
      <c r="Y456" s="320"/>
      <c r="Z456" s="320"/>
      <c r="AA456" s="320"/>
      <c r="AB456" s="320"/>
    </row>
    <row r="457" spans="4:28" ht="15.6">
      <c r="D457" s="320"/>
      <c r="E457" s="320"/>
      <c r="F457" s="320"/>
      <c r="G457" s="320"/>
      <c r="H457" s="320"/>
      <c r="I457" s="320"/>
      <c r="J457" s="320"/>
      <c r="K457" s="320"/>
      <c r="L457" s="320"/>
      <c r="M457" s="320"/>
      <c r="N457" s="320"/>
      <c r="O457" s="320"/>
      <c r="P457" s="320"/>
      <c r="Q457" s="320"/>
      <c r="R457" s="320"/>
      <c r="S457" s="320"/>
      <c r="T457" s="320"/>
      <c r="U457" s="320"/>
      <c r="V457" s="320"/>
      <c r="W457" s="320"/>
      <c r="X457" s="320"/>
      <c r="Y457" s="320"/>
      <c r="Z457" s="320"/>
      <c r="AA457" s="320"/>
      <c r="AB457" s="320"/>
    </row>
    <row r="458" spans="4:28" ht="15.6">
      <c r="D458" s="320"/>
      <c r="E458" s="320"/>
      <c r="F458" s="320"/>
      <c r="G458" s="320"/>
      <c r="H458" s="320"/>
      <c r="I458" s="320"/>
      <c r="J458" s="320"/>
      <c r="K458" s="320"/>
      <c r="L458" s="320"/>
      <c r="M458" s="320"/>
      <c r="N458" s="320"/>
      <c r="O458" s="320"/>
      <c r="P458" s="320"/>
      <c r="Q458" s="320"/>
      <c r="R458" s="320"/>
      <c r="S458" s="320"/>
      <c r="T458" s="320"/>
      <c r="U458" s="320"/>
      <c r="V458" s="320"/>
      <c r="W458" s="320"/>
      <c r="X458" s="320"/>
      <c r="Y458" s="320"/>
      <c r="Z458" s="320"/>
      <c r="AA458" s="320"/>
      <c r="AB458" s="320"/>
    </row>
    <row r="459" spans="4:28" ht="15.6">
      <c r="D459" s="320"/>
      <c r="E459" s="320"/>
      <c r="F459" s="320"/>
      <c r="G459" s="320"/>
      <c r="H459" s="320"/>
      <c r="I459" s="320"/>
      <c r="J459" s="320"/>
      <c r="K459" s="320"/>
      <c r="L459" s="320"/>
      <c r="M459" s="320"/>
      <c r="N459" s="320"/>
      <c r="O459" s="320"/>
      <c r="P459" s="320"/>
      <c r="Q459" s="320"/>
      <c r="R459" s="320"/>
      <c r="S459" s="320"/>
      <c r="T459" s="320"/>
      <c r="U459" s="320"/>
      <c r="V459" s="320"/>
      <c r="W459" s="320"/>
      <c r="X459" s="320"/>
      <c r="Y459" s="320"/>
      <c r="Z459" s="320"/>
      <c r="AA459" s="320"/>
      <c r="AB459" s="320"/>
    </row>
    <row r="460" spans="4:28" ht="15.6">
      <c r="D460" s="320"/>
      <c r="E460" s="320"/>
      <c r="F460" s="320"/>
      <c r="G460" s="320"/>
      <c r="H460" s="320"/>
      <c r="I460" s="320"/>
      <c r="J460" s="320"/>
      <c r="K460" s="320"/>
      <c r="L460" s="320"/>
      <c r="M460" s="320"/>
      <c r="N460" s="320"/>
      <c r="O460" s="320"/>
      <c r="P460" s="320"/>
      <c r="Q460" s="320"/>
      <c r="R460" s="320"/>
      <c r="S460" s="320"/>
      <c r="T460" s="320"/>
      <c r="U460" s="320"/>
      <c r="V460" s="320"/>
      <c r="W460" s="320"/>
      <c r="X460" s="320"/>
      <c r="Y460" s="320"/>
      <c r="Z460" s="320"/>
      <c r="AA460" s="320"/>
      <c r="AB460" s="320"/>
    </row>
    <row r="461" spans="4:28" ht="15.6">
      <c r="D461" s="320"/>
      <c r="E461" s="320"/>
      <c r="F461" s="320"/>
      <c r="G461" s="320"/>
      <c r="H461" s="320"/>
      <c r="I461" s="320"/>
      <c r="J461" s="320"/>
      <c r="K461" s="320"/>
      <c r="L461" s="320"/>
      <c r="M461" s="320"/>
      <c r="N461" s="320"/>
      <c r="O461" s="320"/>
      <c r="P461" s="320"/>
      <c r="Q461" s="320"/>
      <c r="R461" s="320"/>
      <c r="S461" s="320"/>
      <c r="T461" s="320"/>
      <c r="U461" s="320"/>
      <c r="V461" s="320"/>
      <c r="W461" s="320"/>
      <c r="X461" s="320"/>
      <c r="Y461" s="320"/>
      <c r="Z461" s="320"/>
      <c r="AA461" s="320"/>
      <c r="AB461" s="320"/>
    </row>
    <row r="462" spans="4:28" ht="15.6">
      <c r="D462" s="320"/>
      <c r="E462" s="320"/>
      <c r="F462" s="320"/>
      <c r="G462" s="320"/>
      <c r="H462" s="320"/>
      <c r="I462" s="320"/>
      <c r="J462" s="320"/>
      <c r="K462" s="320"/>
      <c r="L462" s="320"/>
      <c r="M462" s="320"/>
      <c r="N462" s="320"/>
      <c r="O462" s="320"/>
      <c r="P462" s="320"/>
      <c r="Q462" s="320"/>
      <c r="R462" s="320"/>
      <c r="S462" s="320"/>
      <c r="T462" s="320"/>
      <c r="U462" s="320"/>
      <c r="V462" s="320"/>
      <c r="W462" s="320"/>
      <c r="X462" s="320"/>
      <c r="Y462" s="320"/>
      <c r="Z462" s="320"/>
      <c r="AA462" s="320"/>
      <c r="AB462" s="320"/>
    </row>
    <row r="463" spans="4:28" ht="15.6">
      <c r="D463" s="320"/>
      <c r="E463" s="320"/>
      <c r="F463" s="320"/>
      <c r="G463" s="320"/>
      <c r="H463" s="320"/>
      <c r="I463" s="320"/>
      <c r="J463" s="320"/>
      <c r="K463" s="320"/>
      <c r="L463" s="320"/>
      <c r="M463" s="320"/>
      <c r="N463" s="320"/>
      <c r="O463" s="320"/>
      <c r="P463" s="320"/>
      <c r="Q463" s="320"/>
      <c r="R463" s="320"/>
      <c r="S463" s="320"/>
      <c r="T463" s="320"/>
      <c r="U463" s="320"/>
      <c r="V463" s="320"/>
      <c r="W463" s="320"/>
      <c r="X463" s="320"/>
      <c r="Y463" s="320"/>
      <c r="Z463" s="320"/>
      <c r="AA463" s="320"/>
      <c r="AB463" s="320"/>
    </row>
    <row r="464" spans="4:28" ht="15.6">
      <c r="D464" s="320"/>
      <c r="E464" s="320"/>
      <c r="F464" s="320"/>
      <c r="G464" s="320"/>
      <c r="H464" s="320"/>
      <c r="I464" s="320"/>
      <c r="J464" s="320"/>
      <c r="K464" s="320"/>
      <c r="L464" s="320"/>
      <c r="M464" s="320"/>
      <c r="N464" s="320"/>
      <c r="O464" s="320"/>
      <c r="P464" s="320"/>
      <c r="Q464" s="320"/>
      <c r="R464" s="320"/>
      <c r="S464" s="320"/>
      <c r="T464" s="320"/>
      <c r="U464" s="320"/>
      <c r="V464" s="320"/>
      <c r="W464" s="320"/>
      <c r="X464" s="320"/>
      <c r="Y464" s="320"/>
      <c r="Z464" s="320"/>
      <c r="AA464" s="320"/>
      <c r="AB464" s="320"/>
    </row>
    <row r="465" spans="4:28" ht="15.6">
      <c r="D465" s="320"/>
      <c r="E465" s="320"/>
      <c r="F465" s="320"/>
      <c r="G465" s="320"/>
      <c r="H465" s="320"/>
      <c r="I465" s="320"/>
      <c r="J465" s="320"/>
      <c r="K465" s="320"/>
      <c r="L465" s="320"/>
      <c r="M465" s="320"/>
      <c r="N465" s="320"/>
      <c r="O465" s="320"/>
      <c r="P465" s="320"/>
      <c r="Q465" s="320"/>
      <c r="R465" s="320"/>
      <c r="S465" s="320"/>
      <c r="T465" s="320"/>
      <c r="U465" s="320"/>
      <c r="V465" s="320"/>
      <c r="W465" s="320"/>
      <c r="X465" s="320"/>
      <c r="Y465" s="320"/>
      <c r="Z465" s="320"/>
      <c r="AA465" s="320"/>
      <c r="AB465" s="320"/>
    </row>
    <row r="466" spans="4:28" ht="15.6">
      <c r="D466" s="320"/>
      <c r="E466" s="320"/>
      <c r="F466" s="320"/>
      <c r="G466" s="320"/>
      <c r="H466" s="320"/>
      <c r="I466" s="320"/>
      <c r="J466" s="320"/>
      <c r="K466" s="320"/>
      <c r="L466" s="320"/>
      <c r="M466" s="320"/>
      <c r="N466" s="320"/>
      <c r="O466" s="320"/>
      <c r="P466" s="320"/>
      <c r="Q466" s="320"/>
      <c r="R466" s="320"/>
      <c r="S466" s="320"/>
      <c r="T466" s="320"/>
      <c r="U466" s="320"/>
      <c r="V466" s="320"/>
      <c r="W466" s="320"/>
      <c r="X466" s="320"/>
      <c r="Y466" s="320"/>
      <c r="Z466" s="320"/>
      <c r="AA466" s="320"/>
      <c r="AB466" s="320"/>
    </row>
    <row r="467" spans="4:28" ht="15.6">
      <c r="D467" s="320"/>
      <c r="E467" s="320"/>
      <c r="F467" s="320"/>
      <c r="G467" s="320"/>
      <c r="H467" s="320"/>
      <c r="I467" s="320"/>
      <c r="J467" s="320"/>
      <c r="K467" s="320"/>
      <c r="L467" s="320"/>
      <c r="M467" s="320"/>
      <c r="N467" s="320"/>
      <c r="O467" s="320"/>
      <c r="P467" s="320"/>
      <c r="Q467" s="320"/>
      <c r="R467" s="320"/>
      <c r="S467" s="320"/>
      <c r="T467" s="320"/>
      <c r="U467" s="320"/>
      <c r="V467" s="320"/>
      <c r="W467" s="320"/>
      <c r="X467" s="320"/>
      <c r="Y467" s="320"/>
      <c r="Z467" s="320"/>
      <c r="AA467" s="320"/>
      <c r="AB467" s="320"/>
    </row>
    <row r="468" spans="4:28" ht="15.6">
      <c r="D468" s="320"/>
      <c r="E468" s="320"/>
      <c r="F468" s="320"/>
      <c r="G468" s="320"/>
      <c r="H468" s="320"/>
      <c r="I468" s="320"/>
      <c r="J468" s="320"/>
      <c r="K468" s="320"/>
      <c r="L468" s="320"/>
      <c r="M468" s="320"/>
      <c r="N468" s="320"/>
      <c r="O468" s="320"/>
      <c r="P468" s="320"/>
      <c r="Q468" s="320"/>
      <c r="R468" s="320"/>
      <c r="S468" s="320"/>
      <c r="T468" s="320"/>
      <c r="U468" s="320"/>
      <c r="V468" s="320"/>
      <c r="W468" s="320"/>
      <c r="X468" s="320"/>
      <c r="Y468" s="320"/>
      <c r="Z468" s="320"/>
      <c r="AA468" s="320"/>
      <c r="AB468" s="320"/>
    </row>
    <row r="469" spans="4:28" ht="15.6">
      <c r="D469" s="320"/>
      <c r="E469" s="320"/>
      <c r="F469" s="320"/>
      <c r="G469" s="320"/>
      <c r="H469" s="320"/>
      <c r="I469" s="320"/>
      <c r="J469" s="320"/>
      <c r="K469" s="320"/>
      <c r="L469" s="320"/>
      <c r="M469" s="320"/>
      <c r="N469" s="320"/>
      <c r="O469" s="320"/>
      <c r="P469" s="320"/>
      <c r="Q469" s="320"/>
      <c r="R469" s="320"/>
      <c r="S469" s="320"/>
      <c r="T469" s="320"/>
      <c r="U469" s="320"/>
      <c r="V469" s="320"/>
      <c r="W469" s="320"/>
      <c r="X469" s="320"/>
      <c r="Y469" s="320"/>
      <c r="Z469" s="320"/>
      <c r="AA469" s="320"/>
      <c r="AB469" s="320"/>
    </row>
    <row r="470" spans="4:28" ht="15.6">
      <c r="D470" s="320"/>
      <c r="E470" s="320"/>
      <c r="F470" s="320"/>
      <c r="G470" s="320"/>
      <c r="H470" s="320"/>
      <c r="I470" s="320"/>
      <c r="J470" s="320"/>
      <c r="K470" s="320"/>
      <c r="L470" s="320"/>
      <c r="M470" s="320"/>
      <c r="N470" s="320"/>
      <c r="O470" s="320"/>
      <c r="P470" s="320"/>
      <c r="Q470" s="320"/>
      <c r="R470" s="320"/>
      <c r="S470" s="320"/>
      <c r="T470" s="320"/>
      <c r="U470" s="320"/>
      <c r="V470" s="320"/>
      <c r="W470" s="320"/>
      <c r="X470" s="320"/>
      <c r="Y470" s="320"/>
      <c r="Z470" s="320"/>
      <c r="AA470" s="320"/>
      <c r="AB470" s="320"/>
    </row>
    <row r="471" spans="4:28" ht="15.6">
      <c r="D471" s="320"/>
      <c r="E471" s="320"/>
      <c r="F471" s="320"/>
      <c r="G471" s="320"/>
      <c r="H471" s="320"/>
      <c r="I471" s="320"/>
      <c r="J471" s="320"/>
      <c r="K471" s="320"/>
      <c r="L471" s="320"/>
      <c r="M471" s="320"/>
      <c r="N471" s="320"/>
      <c r="O471" s="320"/>
      <c r="P471" s="320"/>
      <c r="Q471" s="320"/>
      <c r="R471" s="320"/>
      <c r="S471" s="320"/>
      <c r="T471" s="320"/>
      <c r="U471" s="320"/>
      <c r="V471" s="320"/>
      <c r="W471" s="320"/>
      <c r="X471" s="320"/>
      <c r="Y471" s="320"/>
      <c r="Z471" s="320"/>
      <c r="AA471" s="320"/>
      <c r="AB471" s="320"/>
    </row>
    <row r="472" spans="4:28" ht="15.6">
      <c r="D472" s="320"/>
      <c r="E472" s="320"/>
      <c r="F472" s="320"/>
      <c r="G472" s="320"/>
      <c r="H472" s="320"/>
      <c r="I472" s="320"/>
      <c r="J472" s="320"/>
      <c r="K472" s="320"/>
      <c r="L472" s="320"/>
      <c r="M472" s="320"/>
      <c r="N472" s="320"/>
      <c r="O472" s="320"/>
      <c r="P472" s="320"/>
      <c r="Q472" s="320"/>
      <c r="R472" s="320"/>
      <c r="S472" s="320"/>
      <c r="T472" s="320"/>
      <c r="U472" s="320"/>
      <c r="V472" s="320"/>
      <c r="W472" s="320"/>
      <c r="X472" s="320"/>
      <c r="Y472" s="320"/>
      <c r="Z472" s="320"/>
      <c r="AA472" s="320"/>
      <c r="AB472" s="320"/>
    </row>
    <row r="473" spans="4:28" ht="15.6">
      <c r="D473" s="320"/>
      <c r="E473" s="320"/>
      <c r="F473" s="320"/>
      <c r="G473" s="320"/>
      <c r="H473" s="320"/>
      <c r="I473" s="320"/>
      <c r="J473" s="320"/>
      <c r="K473" s="320"/>
      <c r="L473" s="320"/>
      <c r="M473" s="320"/>
      <c r="N473" s="320"/>
      <c r="O473" s="320"/>
      <c r="P473" s="320"/>
      <c r="Q473" s="320"/>
      <c r="R473" s="320"/>
      <c r="S473" s="320"/>
      <c r="T473" s="320"/>
      <c r="U473" s="320"/>
      <c r="V473" s="320"/>
      <c r="W473" s="320"/>
      <c r="X473" s="320"/>
      <c r="Y473" s="320"/>
      <c r="Z473" s="320"/>
      <c r="AA473" s="320"/>
      <c r="AB473" s="320"/>
    </row>
    <row r="474" spans="4:28" ht="15.6">
      <c r="D474" s="320"/>
      <c r="E474" s="320"/>
      <c r="F474" s="320"/>
      <c r="G474" s="320"/>
      <c r="H474" s="320"/>
      <c r="I474" s="320"/>
      <c r="J474" s="320"/>
      <c r="K474" s="320"/>
      <c r="L474" s="320"/>
      <c r="M474" s="320"/>
      <c r="N474" s="320"/>
      <c r="O474" s="320"/>
      <c r="P474" s="320"/>
      <c r="Q474" s="320"/>
      <c r="R474" s="320"/>
      <c r="S474" s="320"/>
      <c r="T474" s="320"/>
      <c r="U474" s="320"/>
      <c r="V474" s="320"/>
      <c r="W474" s="320"/>
      <c r="X474" s="320"/>
      <c r="Y474" s="320"/>
      <c r="Z474" s="320"/>
      <c r="AA474" s="320"/>
      <c r="AB474" s="320"/>
    </row>
    <row r="475" spans="4:28" ht="15.6">
      <c r="D475" s="320"/>
      <c r="E475" s="320"/>
      <c r="F475" s="320"/>
      <c r="G475" s="320"/>
      <c r="H475" s="320"/>
      <c r="I475" s="320"/>
      <c r="J475" s="320"/>
      <c r="K475" s="320"/>
      <c r="L475" s="320"/>
      <c r="M475" s="320"/>
      <c r="N475" s="320"/>
      <c r="O475" s="320"/>
      <c r="P475" s="320"/>
      <c r="Q475" s="320"/>
      <c r="R475" s="320"/>
      <c r="S475" s="320"/>
      <c r="T475" s="320"/>
      <c r="U475" s="320"/>
      <c r="V475" s="320"/>
      <c r="W475" s="320"/>
      <c r="X475" s="320"/>
      <c r="Y475" s="320"/>
      <c r="Z475" s="320"/>
      <c r="AA475" s="320"/>
      <c r="AB475" s="320"/>
    </row>
    <row r="476" spans="4:28" ht="15.6">
      <c r="D476" s="320"/>
      <c r="E476" s="320"/>
      <c r="F476" s="320"/>
      <c r="G476" s="320"/>
      <c r="H476" s="320"/>
      <c r="I476" s="320"/>
      <c r="J476" s="320"/>
      <c r="K476" s="320"/>
      <c r="L476" s="320"/>
      <c r="M476" s="320"/>
      <c r="N476" s="320"/>
      <c r="O476" s="320"/>
      <c r="P476" s="320"/>
      <c r="Q476" s="320"/>
      <c r="R476" s="320"/>
      <c r="S476" s="320"/>
      <c r="T476" s="320"/>
      <c r="U476" s="320"/>
      <c r="V476" s="320"/>
      <c r="W476" s="320"/>
      <c r="X476" s="320"/>
      <c r="Y476" s="320"/>
      <c r="Z476" s="320"/>
      <c r="AA476" s="320"/>
      <c r="AB476" s="320"/>
    </row>
    <row r="477" spans="4:28" ht="15.6">
      <c r="D477" s="320"/>
      <c r="E477" s="320"/>
      <c r="F477" s="320"/>
      <c r="G477" s="320"/>
      <c r="H477" s="320"/>
      <c r="I477" s="320"/>
      <c r="J477" s="320"/>
      <c r="K477" s="320"/>
      <c r="L477" s="320"/>
      <c r="M477" s="320"/>
      <c r="N477" s="320"/>
      <c r="O477" s="320"/>
      <c r="P477" s="320"/>
      <c r="Q477" s="320"/>
      <c r="R477" s="320"/>
      <c r="S477" s="320"/>
      <c r="T477" s="320"/>
      <c r="U477" s="320"/>
      <c r="V477" s="320"/>
      <c r="W477" s="320"/>
      <c r="X477" s="320"/>
      <c r="Y477" s="320"/>
      <c r="Z477" s="320"/>
      <c r="AA477" s="320"/>
      <c r="AB477" s="320"/>
    </row>
    <row r="478" spans="4:28" ht="15.6">
      <c r="D478" s="320"/>
      <c r="E478" s="320"/>
      <c r="F478" s="320"/>
      <c r="G478" s="320"/>
      <c r="H478" s="320"/>
      <c r="I478" s="320"/>
      <c r="J478" s="320"/>
      <c r="K478" s="320"/>
      <c r="L478" s="320"/>
      <c r="M478" s="320"/>
      <c r="N478" s="320"/>
      <c r="O478" s="320"/>
      <c r="P478" s="320"/>
      <c r="Q478" s="320"/>
      <c r="R478" s="320"/>
      <c r="S478" s="320"/>
      <c r="T478" s="320"/>
      <c r="U478" s="320"/>
      <c r="V478" s="320"/>
      <c r="W478" s="320"/>
      <c r="X478" s="320"/>
      <c r="Y478" s="320"/>
      <c r="Z478" s="320"/>
      <c r="AA478" s="320"/>
      <c r="AB478" s="320"/>
    </row>
    <row r="479" spans="4:28" ht="15.6">
      <c r="D479" s="320"/>
      <c r="E479" s="320"/>
      <c r="F479" s="320"/>
      <c r="G479" s="320"/>
      <c r="H479" s="320"/>
      <c r="I479" s="320"/>
      <c r="J479" s="320"/>
      <c r="K479" s="320"/>
      <c r="L479" s="320"/>
      <c r="M479" s="320"/>
      <c r="N479" s="320"/>
      <c r="O479" s="320"/>
      <c r="P479" s="320"/>
      <c r="Q479" s="320"/>
      <c r="R479" s="320"/>
      <c r="S479" s="320"/>
      <c r="T479" s="320"/>
      <c r="U479" s="320"/>
      <c r="V479" s="320"/>
      <c r="W479" s="320"/>
      <c r="X479" s="320"/>
      <c r="Y479" s="320"/>
      <c r="Z479" s="320"/>
      <c r="AA479" s="320"/>
      <c r="AB479" s="320"/>
    </row>
    <row r="480" spans="4:28" ht="15.6">
      <c r="D480" s="320"/>
      <c r="E480" s="320"/>
      <c r="F480" s="320"/>
      <c r="G480" s="320"/>
      <c r="H480" s="320"/>
      <c r="I480" s="320"/>
      <c r="J480" s="320"/>
      <c r="K480" s="320"/>
      <c r="L480" s="320"/>
      <c r="M480" s="320"/>
      <c r="N480" s="320"/>
      <c r="O480" s="320"/>
      <c r="P480" s="320"/>
      <c r="Q480" s="320"/>
      <c r="R480" s="320"/>
      <c r="S480" s="320"/>
      <c r="T480" s="320"/>
      <c r="U480" s="320"/>
      <c r="V480" s="320"/>
      <c r="W480" s="320"/>
      <c r="X480" s="320"/>
      <c r="Y480" s="320"/>
      <c r="Z480" s="320"/>
      <c r="AA480" s="320"/>
      <c r="AB480" s="320"/>
    </row>
    <row r="481" spans="4:28" ht="15.6">
      <c r="D481" s="320"/>
      <c r="E481" s="320"/>
      <c r="F481" s="320"/>
      <c r="G481" s="320"/>
      <c r="H481" s="320"/>
      <c r="I481" s="320"/>
      <c r="J481" s="320"/>
      <c r="K481" s="320"/>
      <c r="L481" s="320"/>
      <c r="M481" s="320"/>
      <c r="N481" s="320"/>
      <c r="O481" s="320"/>
      <c r="P481" s="320"/>
      <c r="Q481" s="320"/>
      <c r="R481" s="320"/>
      <c r="S481" s="320"/>
      <c r="T481" s="320"/>
      <c r="U481" s="320"/>
      <c r="V481" s="320"/>
      <c r="W481" s="320"/>
      <c r="X481" s="320"/>
      <c r="Y481" s="320"/>
      <c r="Z481" s="320"/>
      <c r="AA481" s="320"/>
      <c r="AB481" s="320"/>
    </row>
    <row r="482" spans="4:28" ht="15.6">
      <c r="D482" s="320"/>
      <c r="E482" s="320"/>
      <c r="F482" s="320"/>
      <c r="G482" s="320"/>
      <c r="H482" s="320"/>
      <c r="I482" s="320"/>
      <c r="J482" s="320"/>
      <c r="K482" s="320"/>
      <c r="L482" s="320"/>
      <c r="M482" s="320"/>
      <c r="N482" s="320"/>
      <c r="O482" s="320"/>
      <c r="P482" s="320"/>
      <c r="Q482" s="320"/>
      <c r="R482" s="320"/>
      <c r="S482" s="320"/>
      <c r="T482" s="320"/>
      <c r="U482" s="320"/>
      <c r="V482" s="320"/>
      <c r="W482" s="320"/>
      <c r="X482" s="320"/>
      <c r="Y482" s="320"/>
      <c r="Z482" s="320"/>
      <c r="AA482" s="320"/>
      <c r="AB482" s="320"/>
    </row>
    <row r="483" spans="4:28" ht="15.6">
      <c r="D483" s="320"/>
      <c r="E483" s="320"/>
      <c r="F483" s="320"/>
      <c r="G483" s="320"/>
      <c r="H483" s="320"/>
      <c r="I483" s="320"/>
      <c r="J483" s="320"/>
      <c r="K483" s="320"/>
      <c r="L483" s="320"/>
      <c r="M483" s="320"/>
      <c r="N483" s="320"/>
      <c r="O483" s="320"/>
      <c r="P483" s="320"/>
      <c r="Q483" s="320"/>
      <c r="R483" s="320"/>
      <c r="S483" s="320"/>
      <c r="T483" s="320"/>
      <c r="U483" s="320"/>
      <c r="V483" s="320"/>
      <c r="W483" s="320"/>
      <c r="X483" s="320"/>
      <c r="Y483" s="320"/>
      <c r="Z483" s="320"/>
      <c r="AA483" s="320"/>
      <c r="AB483" s="320"/>
    </row>
    <row r="484" spans="4:28" ht="15.6">
      <c r="D484" s="320"/>
      <c r="E484" s="320"/>
      <c r="F484" s="320"/>
      <c r="G484" s="320"/>
      <c r="H484" s="320"/>
      <c r="I484" s="320"/>
      <c r="J484" s="320"/>
      <c r="K484" s="320"/>
      <c r="L484" s="320"/>
      <c r="M484" s="320"/>
      <c r="N484" s="320"/>
      <c r="O484" s="320"/>
      <c r="P484" s="320"/>
      <c r="Q484" s="320"/>
      <c r="R484" s="320"/>
      <c r="S484" s="320"/>
      <c r="T484" s="320"/>
      <c r="U484" s="320"/>
      <c r="V484" s="320"/>
      <c r="W484" s="320"/>
      <c r="X484" s="320"/>
      <c r="Y484" s="320"/>
      <c r="Z484" s="320"/>
      <c r="AA484" s="320"/>
      <c r="AB484" s="320"/>
    </row>
    <row r="485" spans="4:28" ht="15.6">
      <c r="D485" s="320"/>
      <c r="E485" s="320"/>
      <c r="F485" s="320"/>
      <c r="G485" s="320"/>
      <c r="H485" s="320"/>
      <c r="I485" s="320"/>
      <c r="J485" s="320"/>
      <c r="K485" s="320"/>
      <c r="L485" s="320"/>
      <c r="M485" s="320"/>
      <c r="N485" s="320"/>
      <c r="O485" s="320"/>
      <c r="P485" s="320"/>
      <c r="Q485" s="320"/>
      <c r="R485" s="320"/>
      <c r="S485" s="320"/>
      <c r="T485" s="320"/>
      <c r="U485" s="320"/>
      <c r="V485" s="320"/>
      <c r="W485" s="320"/>
      <c r="X485" s="320"/>
      <c r="Y485" s="320"/>
      <c r="Z485" s="320"/>
      <c r="AA485" s="320"/>
      <c r="AB485" s="320"/>
    </row>
    <row r="486" spans="4:28" ht="15.6">
      <c r="D486" s="320"/>
      <c r="E486" s="320"/>
      <c r="F486" s="320"/>
      <c r="G486" s="320"/>
      <c r="H486" s="320"/>
      <c r="I486" s="320"/>
      <c r="J486" s="320"/>
      <c r="K486" s="320"/>
      <c r="L486" s="320"/>
      <c r="M486" s="320"/>
      <c r="N486" s="320"/>
      <c r="O486" s="320"/>
      <c r="P486" s="320"/>
      <c r="Q486" s="320"/>
      <c r="R486" s="320"/>
      <c r="S486" s="320"/>
      <c r="T486" s="320"/>
      <c r="U486" s="320"/>
      <c r="V486" s="320"/>
      <c r="W486" s="320"/>
      <c r="X486" s="320"/>
      <c r="Y486" s="320"/>
      <c r="Z486" s="320"/>
      <c r="AA486" s="320"/>
      <c r="AB486" s="320"/>
    </row>
    <row r="487" spans="4:28" ht="15.6">
      <c r="D487" s="320"/>
      <c r="E487" s="320"/>
      <c r="F487" s="320"/>
      <c r="G487" s="320"/>
      <c r="H487" s="320"/>
      <c r="I487" s="320"/>
      <c r="J487" s="320"/>
      <c r="K487" s="320"/>
      <c r="L487" s="320"/>
      <c r="M487" s="320"/>
      <c r="N487" s="320"/>
      <c r="O487" s="320"/>
      <c r="P487" s="320"/>
      <c r="Q487" s="320"/>
      <c r="R487" s="320"/>
      <c r="S487" s="320"/>
      <c r="T487" s="320"/>
      <c r="U487" s="320"/>
      <c r="V487" s="320"/>
      <c r="W487" s="320"/>
      <c r="X487" s="320"/>
      <c r="Y487" s="320"/>
      <c r="Z487" s="320"/>
      <c r="AA487" s="320"/>
      <c r="AB487" s="320"/>
    </row>
    <row r="488" spans="4:28" ht="15.6">
      <c r="D488" s="320"/>
      <c r="E488" s="320"/>
      <c r="F488" s="320"/>
      <c r="G488" s="320"/>
      <c r="H488" s="320"/>
      <c r="I488" s="320"/>
      <c r="J488" s="320"/>
      <c r="K488" s="320"/>
      <c r="L488" s="320"/>
      <c r="M488" s="320"/>
      <c r="N488" s="320"/>
      <c r="O488" s="320"/>
      <c r="P488" s="320"/>
      <c r="Q488" s="320"/>
      <c r="R488" s="320"/>
      <c r="S488" s="320"/>
      <c r="T488" s="320"/>
      <c r="U488" s="320"/>
      <c r="V488" s="320"/>
      <c r="W488" s="320"/>
      <c r="X488" s="320"/>
      <c r="Y488" s="320"/>
      <c r="Z488" s="320"/>
      <c r="AA488" s="320"/>
      <c r="AB488" s="320"/>
    </row>
    <row r="489" spans="4:28" ht="15.6">
      <c r="D489" s="320"/>
      <c r="E489" s="320"/>
      <c r="F489" s="320"/>
      <c r="G489" s="320"/>
      <c r="H489" s="320"/>
      <c r="I489" s="320"/>
      <c r="J489" s="320"/>
      <c r="K489" s="320"/>
      <c r="L489" s="320"/>
      <c r="M489" s="320"/>
      <c r="N489" s="320"/>
      <c r="O489" s="320"/>
      <c r="P489" s="320"/>
      <c r="Q489" s="320"/>
      <c r="R489" s="320"/>
      <c r="S489" s="320"/>
      <c r="T489" s="320"/>
      <c r="U489" s="320"/>
      <c r="V489" s="320"/>
      <c r="W489" s="320"/>
      <c r="X489" s="320"/>
      <c r="Y489" s="320"/>
      <c r="Z489" s="320"/>
      <c r="AA489" s="320"/>
      <c r="AB489" s="320"/>
    </row>
    <row r="490" spans="4:28" ht="15.6">
      <c r="D490" s="320"/>
      <c r="E490" s="320"/>
      <c r="F490" s="320"/>
      <c r="G490" s="320"/>
      <c r="H490" s="320"/>
      <c r="I490" s="320"/>
      <c r="J490" s="320"/>
      <c r="K490" s="320"/>
      <c r="L490" s="320"/>
      <c r="M490" s="320"/>
      <c r="N490" s="320"/>
      <c r="O490" s="320"/>
      <c r="P490" s="320"/>
      <c r="Q490" s="320"/>
      <c r="R490" s="320"/>
      <c r="S490" s="320"/>
      <c r="T490" s="320"/>
      <c r="U490" s="320"/>
      <c r="V490" s="320"/>
      <c r="W490" s="320"/>
      <c r="X490" s="320"/>
      <c r="Y490" s="320"/>
      <c r="Z490" s="320"/>
      <c r="AA490" s="320"/>
      <c r="AB490" s="320"/>
    </row>
    <row r="491" spans="4:28" ht="15.6">
      <c r="D491" s="320"/>
      <c r="E491" s="320"/>
      <c r="F491" s="320"/>
      <c r="G491" s="320"/>
      <c r="H491" s="320"/>
      <c r="I491" s="320"/>
      <c r="J491" s="320"/>
      <c r="K491" s="320"/>
      <c r="L491" s="320"/>
      <c r="M491" s="320"/>
      <c r="N491" s="320"/>
      <c r="O491" s="320"/>
      <c r="P491" s="320"/>
      <c r="Q491" s="320"/>
      <c r="R491" s="320"/>
      <c r="S491" s="320"/>
      <c r="T491" s="320"/>
      <c r="U491" s="320"/>
      <c r="V491" s="320"/>
      <c r="W491" s="320"/>
      <c r="X491" s="320"/>
      <c r="Y491" s="320"/>
      <c r="Z491" s="320"/>
      <c r="AA491" s="320"/>
      <c r="AB491" s="320"/>
    </row>
    <row r="492" spans="4:28" ht="15.6">
      <c r="D492" s="320"/>
      <c r="E492" s="320"/>
      <c r="F492" s="320"/>
      <c r="G492" s="320"/>
      <c r="H492" s="320"/>
      <c r="I492" s="320"/>
      <c r="J492" s="320"/>
      <c r="K492" s="320"/>
      <c r="L492" s="320"/>
      <c r="M492" s="320"/>
      <c r="N492" s="320"/>
      <c r="O492" s="320"/>
      <c r="P492" s="320"/>
      <c r="Q492" s="320"/>
      <c r="R492" s="320"/>
      <c r="S492" s="320"/>
      <c r="T492" s="320"/>
      <c r="U492" s="320"/>
      <c r="V492" s="320"/>
      <c r="W492" s="320"/>
      <c r="X492" s="320"/>
      <c r="Y492" s="320"/>
      <c r="Z492" s="320"/>
      <c r="AA492" s="320"/>
      <c r="AB492" s="320"/>
    </row>
    <row r="493" spans="4:28" ht="15.6">
      <c r="D493" s="320"/>
      <c r="E493" s="320"/>
      <c r="F493" s="320"/>
      <c r="G493" s="320"/>
      <c r="H493" s="320"/>
      <c r="I493" s="320"/>
      <c r="J493" s="320"/>
      <c r="K493" s="320"/>
      <c r="L493" s="320"/>
      <c r="M493" s="320"/>
      <c r="N493" s="320"/>
      <c r="O493" s="320"/>
      <c r="P493" s="320"/>
      <c r="Q493" s="320"/>
      <c r="R493" s="320"/>
      <c r="S493" s="320"/>
      <c r="T493" s="320"/>
      <c r="U493" s="320"/>
      <c r="V493" s="320"/>
      <c r="W493" s="320"/>
      <c r="X493" s="320"/>
      <c r="Y493" s="320"/>
      <c r="Z493" s="320"/>
      <c r="AA493" s="320"/>
      <c r="AB493" s="320"/>
    </row>
    <row r="494" spans="4:28" ht="15.6">
      <c r="D494" s="320"/>
      <c r="E494" s="320"/>
      <c r="F494" s="320"/>
      <c r="G494" s="320"/>
      <c r="H494" s="320"/>
      <c r="I494" s="320"/>
      <c r="J494" s="320"/>
      <c r="K494" s="320"/>
      <c r="L494" s="320"/>
      <c r="M494" s="320"/>
      <c r="N494" s="320"/>
      <c r="O494" s="320"/>
      <c r="P494" s="320"/>
      <c r="Q494" s="320"/>
      <c r="R494" s="320"/>
      <c r="S494" s="320"/>
      <c r="T494" s="320"/>
      <c r="U494" s="320"/>
      <c r="V494" s="320"/>
      <c r="W494" s="320"/>
      <c r="X494" s="320"/>
      <c r="Y494" s="320"/>
      <c r="Z494" s="320"/>
      <c r="AA494" s="320"/>
      <c r="AB494" s="320"/>
    </row>
    <row r="495" spans="4:28" ht="15.6">
      <c r="D495" s="320"/>
      <c r="E495" s="320"/>
      <c r="F495" s="320"/>
      <c r="G495" s="320"/>
      <c r="H495" s="320"/>
      <c r="I495" s="320"/>
      <c r="J495" s="320"/>
      <c r="K495" s="320"/>
      <c r="L495" s="320"/>
      <c r="M495" s="320"/>
      <c r="N495" s="320"/>
      <c r="O495" s="320"/>
      <c r="P495" s="320"/>
      <c r="Q495" s="320"/>
      <c r="R495" s="320"/>
      <c r="S495" s="320"/>
      <c r="T495" s="320"/>
      <c r="U495" s="320"/>
      <c r="V495" s="320"/>
      <c r="W495" s="320"/>
      <c r="X495" s="320"/>
      <c r="Y495" s="320"/>
      <c r="Z495" s="320"/>
      <c r="AA495" s="320"/>
      <c r="AB495" s="320"/>
    </row>
    <row r="496" spans="4:28" ht="15.6">
      <c r="D496" s="320"/>
      <c r="E496" s="320"/>
      <c r="F496" s="320"/>
      <c r="G496" s="320"/>
      <c r="H496" s="320"/>
      <c r="I496" s="320"/>
      <c r="J496" s="320"/>
      <c r="K496" s="320"/>
      <c r="L496" s="320"/>
      <c r="M496" s="320"/>
      <c r="N496" s="320"/>
      <c r="O496" s="320"/>
      <c r="P496" s="320"/>
      <c r="Q496" s="320"/>
      <c r="R496" s="320"/>
      <c r="S496" s="320"/>
      <c r="T496" s="320"/>
      <c r="U496" s="320"/>
      <c r="V496" s="320"/>
      <c r="W496" s="320"/>
      <c r="X496" s="320"/>
      <c r="Y496" s="320"/>
      <c r="Z496" s="320"/>
      <c r="AA496" s="320"/>
      <c r="AB496" s="320"/>
    </row>
    <row r="497" spans="4:28" ht="15.6">
      <c r="D497" s="320"/>
      <c r="E497" s="320"/>
      <c r="F497" s="320"/>
      <c r="G497" s="320"/>
      <c r="H497" s="320"/>
      <c r="I497" s="320"/>
      <c r="J497" s="320"/>
      <c r="K497" s="320"/>
      <c r="L497" s="320"/>
      <c r="M497" s="320"/>
      <c r="N497" s="320"/>
      <c r="O497" s="320"/>
      <c r="P497" s="320"/>
      <c r="Q497" s="320"/>
      <c r="R497" s="320"/>
      <c r="S497" s="320"/>
      <c r="T497" s="320"/>
      <c r="U497" s="320"/>
      <c r="V497" s="320"/>
      <c r="W497" s="320"/>
      <c r="X497" s="320"/>
      <c r="Y497" s="320"/>
      <c r="Z497" s="320"/>
      <c r="AA497" s="320"/>
      <c r="AB497" s="320"/>
    </row>
    <row r="498" spans="4:28" ht="15.6">
      <c r="D498" s="320"/>
      <c r="E498" s="320"/>
      <c r="F498" s="320"/>
      <c r="G498" s="320"/>
      <c r="H498" s="320"/>
      <c r="I498" s="320"/>
      <c r="J498" s="320"/>
      <c r="K498" s="320"/>
      <c r="L498" s="320"/>
      <c r="M498" s="320"/>
      <c r="N498" s="320"/>
      <c r="O498" s="320"/>
      <c r="P498" s="320"/>
      <c r="Q498" s="320"/>
      <c r="R498" s="320"/>
      <c r="S498" s="320"/>
      <c r="T498" s="320"/>
      <c r="U498" s="320"/>
      <c r="V498" s="320"/>
      <c r="W498" s="320"/>
      <c r="X498" s="320"/>
      <c r="Y498" s="320"/>
      <c r="Z498" s="320"/>
      <c r="AA498" s="320"/>
      <c r="AB498" s="320"/>
    </row>
    <row r="499" spans="4:28" ht="15.6">
      <c r="D499" s="320"/>
      <c r="E499" s="320"/>
      <c r="F499" s="320"/>
      <c r="G499" s="320"/>
      <c r="H499" s="320"/>
      <c r="I499" s="320"/>
      <c r="J499" s="320"/>
      <c r="K499" s="320"/>
      <c r="L499" s="320"/>
      <c r="M499" s="320"/>
      <c r="N499" s="320"/>
      <c r="O499" s="320"/>
      <c r="P499" s="320"/>
      <c r="Q499" s="320"/>
      <c r="R499" s="320"/>
      <c r="S499" s="320"/>
      <c r="T499" s="320"/>
      <c r="U499" s="320"/>
      <c r="V499" s="320"/>
      <c r="W499" s="320"/>
      <c r="X499" s="320"/>
      <c r="Y499" s="320"/>
      <c r="Z499" s="320"/>
      <c r="AA499" s="320"/>
      <c r="AB499" s="320"/>
    </row>
    <row r="500" spans="4:28" ht="15.6">
      <c r="D500" s="320"/>
      <c r="E500" s="320"/>
      <c r="F500" s="320"/>
      <c r="G500" s="320"/>
      <c r="H500" s="320"/>
      <c r="I500" s="320"/>
      <c r="J500" s="320"/>
      <c r="K500" s="320"/>
      <c r="L500" s="320"/>
      <c r="M500" s="320"/>
      <c r="N500" s="320"/>
      <c r="O500" s="320"/>
      <c r="P500" s="320"/>
      <c r="Q500" s="320"/>
      <c r="R500" s="320"/>
      <c r="S500" s="320"/>
      <c r="T500" s="320"/>
      <c r="U500" s="320"/>
      <c r="V500" s="320"/>
      <c r="W500" s="320"/>
      <c r="X500" s="320"/>
      <c r="Y500" s="320"/>
      <c r="Z500" s="320"/>
      <c r="AA500" s="320"/>
      <c r="AB500" s="320"/>
    </row>
    <row r="501" spans="4:28" ht="15.6">
      <c r="D501" s="320"/>
      <c r="E501" s="320"/>
      <c r="F501" s="320"/>
      <c r="G501" s="320"/>
      <c r="H501" s="320"/>
      <c r="I501" s="320"/>
      <c r="J501" s="320"/>
      <c r="K501" s="320"/>
      <c r="L501" s="320"/>
      <c r="M501" s="320"/>
      <c r="N501" s="320"/>
      <c r="O501" s="320"/>
      <c r="P501" s="320"/>
      <c r="Q501" s="320"/>
      <c r="R501" s="320"/>
      <c r="S501" s="320"/>
      <c r="T501" s="320"/>
      <c r="U501" s="320"/>
      <c r="V501" s="320"/>
      <c r="W501" s="320"/>
      <c r="X501" s="320"/>
      <c r="Y501" s="320"/>
      <c r="Z501" s="320"/>
      <c r="AA501" s="320"/>
      <c r="AB501" s="320"/>
    </row>
    <row r="502" spans="4:28" ht="15.6">
      <c r="D502" s="320"/>
      <c r="E502" s="320"/>
      <c r="F502" s="320"/>
      <c r="G502" s="320"/>
      <c r="H502" s="320"/>
      <c r="I502" s="320"/>
      <c r="J502" s="320"/>
      <c r="K502" s="320"/>
      <c r="L502" s="320"/>
      <c r="M502" s="320"/>
      <c r="N502" s="320"/>
      <c r="O502" s="320"/>
      <c r="P502" s="320"/>
      <c r="Q502" s="320"/>
      <c r="R502" s="320"/>
      <c r="S502" s="320"/>
      <c r="T502" s="320"/>
      <c r="U502" s="320"/>
      <c r="V502" s="320"/>
      <c r="W502" s="320"/>
      <c r="X502" s="320"/>
      <c r="Y502" s="320"/>
      <c r="Z502" s="320"/>
      <c r="AA502" s="320"/>
      <c r="AB502" s="320"/>
    </row>
    <row r="503" spans="4:28" ht="15.6">
      <c r="D503" s="320"/>
      <c r="E503" s="320"/>
      <c r="F503" s="320"/>
      <c r="G503" s="320"/>
      <c r="H503" s="320"/>
      <c r="I503" s="320"/>
      <c r="J503" s="320"/>
      <c r="K503" s="320"/>
      <c r="L503" s="320"/>
      <c r="M503" s="320"/>
      <c r="N503" s="320"/>
      <c r="O503" s="320"/>
      <c r="P503" s="320"/>
      <c r="Q503" s="320"/>
      <c r="R503" s="320"/>
      <c r="S503" s="320"/>
      <c r="T503" s="320"/>
      <c r="U503" s="320"/>
      <c r="V503" s="320"/>
      <c r="W503" s="320"/>
      <c r="X503" s="320"/>
      <c r="Y503" s="320"/>
      <c r="Z503" s="320"/>
      <c r="AA503" s="320"/>
      <c r="AB503" s="320"/>
    </row>
    <row r="504" spans="4:28" ht="15.6">
      <c r="D504" s="320"/>
      <c r="E504" s="320"/>
      <c r="F504" s="320"/>
      <c r="G504" s="320"/>
      <c r="H504" s="320"/>
      <c r="I504" s="320"/>
      <c r="J504" s="320"/>
      <c r="K504" s="320"/>
      <c r="L504" s="320"/>
      <c r="M504" s="320"/>
      <c r="N504" s="320"/>
      <c r="O504" s="320"/>
      <c r="P504" s="320"/>
      <c r="Q504" s="320"/>
      <c r="R504" s="320"/>
      <c r="S504" s="320"/>
      <c r="T504" s="320"/>
      <c r="U504" s="320"/>
      <c r="V504" s="320"/>
      <c r="W504" s="320"/>
      <c r="X504" s="320"/>
      <c r="Y504" s="320"/>
      <c r="Z504" s="320"/>
      <c r="AA504" s="320"/>
      <c r="AB504" s="320"/>
    </row>
    <row r="505" spans="4:28" ht="15.6">
      <c r="D505" s="320"/>
      <c r="E505" s="320"/>
      <c r="F505" s="320"/>
      <c r="G505" s="320"/>
      <c r="H505" s="320"/>
      <c r="I505" s="320"/>
      <c r="J505" s="320"/>
      <c r="K505" s="320"/>
      <c r="L505" s="320"/>
      <c r="M505" s="320"/>
      <c r="N505" s="320"/>
      <c r="O505" s="320"/>
      <c r="P505" s="320"/>
      <c r="Q505" s="320"/>
      <c r="R505" s="320"/>
      <c r="S505" s="320"/>
      <c r="T505" s="320"/>
      <c r="U505" s="320"/>
      <c r="V505" s="320"/>
      <c r="W505" s="320"/>
      <c r="X505" s="320"/>
      <c r="Y505" s="320"/>
      <c r="Z505" s="320"/>
      <c r="AA505" s="320"/>
      <c r="AB505" s="320"/>
    </row>
    <row r="506" spans="4:28" ht="15.6">
      <c r="D506" s="320"/>
      <c r="E506" s="320"/>
      <c r="F506" s="320"/>
      <c r="G506" s="320"/>
      <c r="H506" s="320"/>
      <c r="I506" s="320"/>
      <c r="J506" s="320"/>
      <c r="K506" s="320"/>
      <c r="L506" s="320"/>
      <c r="M506" s="320"/>
      <c r="N506" s="320"/>
      <c r="O506" s="320"/>
      <c r="P506" s="320"/>
      <c r="Q506" s="320"/>
      <c r="R506" s="320"/>
      <c r="S506" s="320"/>
      <c r="T506" s="320"/>
      <c r="U506" s="320"/>
      <c r="V506" s="320"/>
      <c r="W506" s="320"/>
      <c r="X506" s="320"/>
      <c r="Y506" s="320"/>
      <c r="Z506" s="320"/>
      <c r="AA506" s="320"/>
      <c r="AB506" s="320"/>
    </row>
    <row r="507" spans="4:28" ht="15.6">
      <c r="D507" s="320"/>
      <c r="E507" s="320"/>
      <c r="F507" s="320"/>
      <c r="G507" s="320"/>
      <c r="H507" s="320"/>
      <c r="I507" s="320"/>
      <c r="J507" s="320"/>
      <c r="K507" s="320"/>
      <c r="L507" s="320"/>
      <c r="M507" s="320"/>
      <c r="N507" s="320"/>
      <c r="O507" s="320"/>
      <c r="P507" s="320"/>
      <c r="Q507" s="320"/>
      <c r="R507" s="320"/>
      <c r="S507" s="320"/>
      <c r="T507" s="320"/>
      <c r="U507" s="320"/>
      <c r="V507" s="320"/>
      <c r="W507" s="320"/>
      <c r="X507" s="320"/>
      <c r="Y507" s="320"/>
      <c r="Z507" s="320"/>
      <c r="AA507" s="320"/>
      <c r="AB507" s="320"/>
    </row>
    <row r="508" spans="4:28" ht="15.6">
      <c r="D508" s="320"/>
      <c r="E508" s="320"/>
      <c r="F508" s="320"/>
      <c r="G508" s="320"/>
      <c r="H508" s="320"/>
      <c r="I508" s="320"/>
      <c r="J508" s="320"/>
      <c r="K508" s="320"/>
      <c r="L508" s="320"/>
      <c r="M508" s="320"/>
      <c r="N508" s="320"/>
      <c r="O508" s="320"/>
      <c r="P508" s="320"/>
      <c r="Q508" s="320"/>
      <c r="R508" s="320"/>
      <c r="S508" s="320"/>
      <c r="T508" s="320"/>
      <c r="U508" s="320"/>
      <c r="V508" s="320"/>
      <c r="W508" s="320"/>
      <c r="X508" s="320"/>
      <c r="Y508" s="320"/>
      <c r="Z508" s="320"/>
      <c r="AA508" s="320"/>
      <c r="AB508" s="320"/>
    </row>
    <row r="509" spans="4:28" ht="15.6">
      <c r="D509" s="320"/>
      <c r="E509" s="320"/>
      <c r="F509" s="320"/>
      <c r="G509" s="320"/>
      <c r="H509" s="320"/>
      <c r="I509" s="320"/>
      <c r="J509" s="320"/>
      <c r="K509" s="320"/>
      <c r="L509" s="320"/>
      <c r="M509" s="320"/>
      <c r="N509" s="320"/>
      <c r="O509" s="320"/>
      <c r="P509" s="320"/>
      <c r="Q509" s="320"/>
      <c r="R509" s="320"/>
      <c r="S509" s="320"/>
      <c r="T509" s="320"/>
      <c r="U509" s="320"/>
      <c r="V509" s="320"/>
      <c r="W509" s="320"/>
      <c r="X509" s="320"/>
      <c r="Y509" s="320"/>
      <c r="Z509" s="320"/>
      <c r="AA509" s="320"/>
      <c r="AB509" s="320"/>
    </row>
    <row r="510" spans="4:28" ht="15.6">
      <c r="D510" s="320"/>
      <c r="E510" s="320"/>
      <c r="F510" s="320"/>
      <c r="G510" s="320"/>
      <c r="H510" s="320"/>
      <c r="I510" s="320"/>
      <c r="J510" s="320"/>
      <c r="K510" s="320"/>
      <c r="L510" s="320"/>
      <c r="M510" s="320"/>
      <c r="N510" s="320"/>
      <c r="O510" s="320"/>
      <c r="P510" s="320"/>
      <c r="Q510" s="320"/>
      <c r="R510" s="320"/>
      <c r="S510" s="320"/>
      <c r="T510" s="320"/>
      <c r="U510" s="320"/>
      <c r="V510" s="320"/>
      <c r="W510" s="320"/>
      <c r="X510" s="320"/>
      <c r="Y510" s="320"/>
      <c r="Z510" s="320"/>
      <c r="AA510" s="320"/>
      <c r="AB510" s="320"/>
    </row>
    <row r="511" spans="4:28" ht="15.6">
      <c r="D511" s="320"/>
      <c r="E511" s="320"/>
      <c r="F511" s="320"/>
      <c r="G511" s="320"/>
      <c r="H511" s="320"/>
      <c r="I511" s="320"/>
      <c r="J511" s="320"/>
      <c r="K511" s="320"/>
      <c r="L511" s="320"/>
      <c r="M511" s="320"/>
      <c r="N511" s="320"/>
      <c r="O511" s="320"/>
      <c r="P511" s="320"/>
      <c r="Q511" s="320"/>
      <c r="R511" s="320"/>
      <c r="S511" s="320"/>
      <c r="T511" s="320"/>
      <c r="U511" s="320"/>
      <c r="V511" s="320"/>
      <c r="W511" s="320"/>
      <c r="X511" s="320"/>
      <c r="Y511" s="320"/>
      <c r="Z511" s="320"/>
      <c r="AA511" s="320"/>
      <c r="AB511" s="320"/>
    </row>
    <row r="512" spans="4:28" ht="15.6">
      <c r="D512" s="320"/>
      <c r="E512" s="320"/>
      <c r="F512" s="320"/>
      <c r="G512" s="320"/>
      <c r="H512" s="320"/>
      <c r="I512" s="320"/>
      <c r="J512" s="320"/>
      <c r="K512" s="320"/>
      <c r="L512" s="320"/>
      <c r="M512" s="320"/>
      <c r="N512" s="320"/>
      <c r="O512" s="320"/>
      <c r="P512" s="320"/>
      <c r="Q512" s="320"/>
      <c r="R512" s="320"/>
      <c r="S512" s="320"/>
      <c r="T512" s="320"/>
      <c r="U512" s="320"/>
      <c r="V512" s="320"/>
      <c r="W512" s="320"/>
      <c r="X512" s="320"/>
      <c r="Y512" s="320"/>
      <c r="Z512" s="320"/>
      <c r="AA512" s="320"/>
      <c r="AB512" s="320"/>
    </row>
    <row r="513" spans="4:28" ht="15.6">
      <c r="D513" s="320"/>
      <c r="E513" s="320"/>
      <c r="F513" s="320"/>
      <c r="G513" s="320"/>
      <c r="H513" s="320"/>
      <c r="I513" s="320"/>
      <c r="J513" s="320"/>
      <c r="K513" s="320"/>
      <c r="L513" s="320"/>
      <c r="M513" s="320"/>
      <c r="N513" s="320"/>
      <c r="O513" s="320"/>
      <c r="P513" s="320"/>
      <c r="Q513" s="320"/>
      <c r="R513" s="320"/>
      <c r="S513" s="320"/>
      <c r="T513" s="320"/>
      <c r="U513" s="320"/>
      <c r="V513" s="320"/>
      <c r="W513" s="320"/>
      <c r="X513" s="320"/>
      <c r="Y513" s="320"/>
      <c r="Z513" s="320"/>
      <c r="AA513" s="320"/>
      <c r="AB513" s="320"/>
    </row>
    <row r="514" spans="4:28" ht="15.6">
      <c r="D514" s="320"/>
      <c r="E514" s="320"/>
      <c r="F514" s="320"/>
      <c r="G514" s="320"/>
      <c r="H514" s="320"/>
      <c r="I514" s="320"/>
      <c r="J514" s="320"/>
      <c r="K514" s="320"/>
      <c r="L514" s="320"/>
      <c r="M514" s="320"/>
      <c r="N514" s="320"/>
      <c r="O514" s="320"/>
      <c r="P514" s="320"/>
      <c r="Q514" s="320"/>
      <c r="R514" s="320"/>
      <c r="S514" s="320"/>
      <c r="T514" s="320"/>
      <c r="U514" s="320"/>
      <c r="V514" s="320"/>
      <c r="W514" s="320"/>
      <c r="X514" s="320"/>
      <c r="Y514" s="320"/>
      <c r="Z514" s="320"/>
      <c r="AA514" s="320"/>
      <c r="AB514" s="320"/>
    </row>
    <row r="515" spans="4:28" ht="15.6">
      <c r="D515" s="320"/>
      <c r="E515" s="320"/>
      <c r="F515" s="320"/>
      <c r="G515" s="320"/>
      <c r="H515" s="320"/>
      <c r="I515" s="320"/>
      <c r="J515" s="320"/>
      <c r="K515" s="320"/>
      <c r="L515" s="320"/>
      <c r="M515" s="320"/>
      <c r="N515" s="320"/>
      <c r="O515" s="320"/>
      <c r="P515" s="320"/>
      <c r="Q515" s="320"/>
      <c r="R515" s="320"/>
      <c r="S515" s="320"/>
      <c r="T515" s="320"/>
      <c r="U515" s="320"/>
      <c r="V515" s="320"/>
      <c r="W515" s="320"/>
      <c r="X515" s="320"/>
      <c r="Y515" s="320"/>
      <c r="Z515" s="320"/>
      <c r="AA515" s="320"/>
      <c r="AB515" s="320"/>
    </row>
    <row r="516" spans="4:28" ht="15.6">
      <c r="D516" s="320"/>
      <c r="E516" s="320"/>
      <c r="F516" s="320"/>
      <c r="G516" s="320"/>
      <c r="H516" s="320"/>
      <c r="I516" s="320"/>
      <c r="J516" s="320"/>
      <c r="K516" s="320"/>
      <c r="L516" s="320"/>
      <c r="M516" s="320"/>
      <c r="N516" s="320"/>
      <c r="O516" s="320"/>
      <c r="P516" s="320"/>
      <c r="Q516" s="320"/>
      <c r="R516" s="320"/>
      <c r="S516" s="320"/>
      <c r="T516" s="320"/>
      <c r="U516" s="320"/>
      <c r="V516" s="320"/>
      <c r="W516" s="320"/>
      <c r="X516" s="320"/>
      <c r="Y516" s="320"/>
      <c r="Z516" s="320"/>
      <c r="AA516" s="320"/>
      <c r="AB516" s="320"/>
    </row>
    <row r="517" spans="4:28" ht="15.6">
      <c r="D517" s="320"/>
      <c r="E517" s="320"/>
      <c r="F517" s="320"/>
      <c r="G517" s="320"/>
      <c r="H517" s="320"/>
      <c r="I517" s="320"/>
      <c r="J517" s="320"/>
      <c r="K517" s="320"/>
      <c r="L517" s="320"/>
      <c r="M517" s="320"/>
      <c r="N517" s="320"/>
      <c r="O517" s="320"/>
      <c r="P517" s="320"/>
      <c r="Q517" s="320"/>
      <c r="R517" s="320"/>
      <c r="S517" s="320"/>
      <c r="T517" s="320"/>
      <c r="U517" s="320"/>
      <c r="V517" s="320"/>
      <c r="W517" s="320"/>
      <c r="X517" s="320"/>
      <c r="Y517" s="320"/>
      <c r="Z517" s="320"/>
      <c r="AA517" s="320"/>
      <c r="AB517" s="320"/>
    </row>
    <row r="518" spans="4:28" ht="15.6">
      <c r="D518" s="320"/>
      <c r="E518" s="320"/>
      <c r="F518" s="320"/>
      <c r="G518" s="320"/>
      <c r="H518" s="320"/>
      <c r="I518" s="320"/>
      <c r="J518" s="320"/>
      <c r="K518" s="320"/>
      <c r="L518" s="320"/>
      <c r="M518" s="320"/>
      <c r="N518" s="320"/>
      <c r="O518" s="320"/>
      <c r="P518" s="320"/>
      <c r="Q518" s="320"/>
      <c r="R518" s="320"/>
      <c r="S518" s="320"/>
      <c r="T518" s="320"/>
      <c r="U518" s="320"/>
      <c r="V518" s="320"/>
      <c r="W518" s="320"/>
      <c r="X518" s="320"/>
      <c r="Y518" s="320"/>
      <c r="Z518" s="320"/>
      <c r="AA518" s="320"/>
      <c r="AB518" s="320"/>
    </row>
    <row r="519" spans="4:28" ht="15.6">
      <c r="D519" s="320"/>
      <c r="E519" s="320"/>
      <c r="F519" s="320"/>
      <c r="G519" s="320"/>
      <c r="H519" s="320"/>
      <c r="I519" s="320"/>
      <c r="J519" s="320"/>
      <c r="K519" s="320"/>
      <c r="L519" s="320"/>
      <c r="M519" s="320"/>
      <c r="N519" s="320"/>
      <c r="O519" s="320"/>
      <c r="P519" s="320"/>
      <c r="Q519" s="320"/>
      <c r="R519" s="320"/>
      <c r="S519" s="320"/>
      <c r="T519" s="320"/>
      <c r="U519" s="320"/>
      <c r="V519" s="320"/>
      <c r="W519" s="320"/>
      <c r="X519" s="320"/>
      <c r="Y519" s="320"/>
      <c r="Z519" s="320"/>
      <c r="AA519" s="320"/>
      <c r="AB519" s="320"/>
    </row>
    <row r="520" spans="4:28" ht="15.6">
      <c r="D520" s="320"/>
      <c r="E520" s="320"/>
      <c r="F520" s="320"/>
      <c r="G520" s="320"/>
      <c r="H520" s="320"/>
      <c r="I520" s="320"/>
      <c r="J520" s="320"/>
      <c r="K520" s="320"/>
      <c r="L520" s="320"/>
      <c r="M520" s="320"/>
      <c r="N520" s="320"/>
      <c r="O520" s="320"/>
      <c r="P520" s="320"/>
      <c r="Q520" s="320"/>
      <c r="R520" s="320"/>
      <c r="S520" s="320"/>
      <c r="T520" s="320"/>
      <c r="U520" s="320"/>
      <c r="V520" s="320"/>
      <c r="W520" s="320"/>
      <c r="X520" s="320"/>
      <c r="Y520" s="320"/>
      <c r="Z520" s="320"/>
      <c r="AA520" s="320"/>
      <c r="AB520" s="320"/>
    </row>
    <row r="521" spans="4:28" ht="15.6">
      <c r="D521" s="320"/>
      <c r="E521" s="320"/>
      <c r="F521" s="320"/>
      <c r="G521" s="320"/>
      <c r="H521" s="320"/>
      <c r="I521" s="320"/>
      <c r="J521" s="320"/>
      <c r="K521" s="320"/>
      <c r="L521" s="320"/>
      <c r="M521" s="320"/>
      <c r="N521" s="320"/>
      <c r="O521" s="320"/>
      <c r="P521" s="320"/>
      <c r="Q521" s="320"/>
      <c r="R521" s="320"/>
      <c r="S521" s="320"/>
      <c r="T521" s="320"/>
      <c r="U521" s="320"/>
      <c r="V521" s="320"/>
      <c r="W521" s="320"/>
      <c r="X521" s="320"/>
      <c r="Y521" s="320"/>
      <c r="Z521" s="320"/>
      <c r="AA521" s="320"/>
      <c r="AB521" s="320"/>
    </row>
    <row r="522" spans="4:28" ht="15.6">
      <c r="D522" s="320"/>
      <c r="E522" s="320"/>
      <c r="F522" s="320"/>
      <c r="G522" s="320"/>
      <c r="H522" s="320"/>
      <c r="I522" s="320"/>
      <c r="J522" s="320"/>
      <c r="K522" s="320"/>
      <c r="L522" s="320"/>
      <c r="M522" s="320"/>
      <c r="N522" s="320"/>
      <c r="O522" s="320"/>
      <c r="P522" s="320"/>
      <c r="Q522" s="320"/>
      <c r="R522" s="320"/>
      <c r="S522" s="320"/>
      <c r="T522" s="320"/>
      <c r="U522" s="320"/>
      <c r="V522" s="320"/>
      <c r="W522" s="320"/>
      <c r="X522" s="320"/>
      <c r="Y522" s="320"/>
      <c r="Z522" s="320"/>
      <c r="AA522" s="320"/>
      <c r="AB522" s="320"/>
    </row>
    <row r="523" spans="4:28" ht="15.6">
      <c r="D523" s="320"/>
      <c r="E523" s="320"/>
      <c r="F523" s="320"/>
      <c r="G523" s="320"/>
      <c r="H523" s="320"/>
      <c r="I523" s="320"/>
      <c r="J523" s="320"/>
      <c r="K523" s="320"/>
      <c r="L523" s="320"/>
      <c r="M523" s="320"/>
      <c r="N523" s="320"/>
      <c r="O523" s="320"/>
      <c r="P523" s="320"/>
      <c r="Q523" s="320"/>
      <c r="R523" s="320"/>
      <c r="S523" s="320"/>
      <c r="T523" s="320"/>
      <c r="U523" s="320"/>
      <c r="V523" s="320"/>
      <c r="W523" s="320"/>
      <c r="X523" s="320"/>
      <c r="Y523" s="320"/>
      <c r="Z523" s="320"/>
      <c r="AA523" s="320"/>
      <c r="AB523" s="320"/>
    </row>
    <row r="524" spans="4:28" ht="15.6">
      <c r="D524" s="320"/>
      <c r="E524" s="320"/>
      <c r="F524" s="320"/>
      <c r="G524" s="320"/>
      <c r="H524" s="320"/>
      <c r="I524" s="320"/>
      <c r="J524" s="320"/>
      <c r="K524" s="320"/>
      <c r="L524" s="320"/>
      <c r="M524" s="320"/>
      <c r="N524" s="320"/>
      <c r="O524" s="320"/>
      <c r="P524" s="320"/>
      <c r="Q524" s="320"/>
      <c r="R524" s="320"/>
      <c r="S524" s="320"/>
      <c r="T524" s="320"/>
      <c r="U524" s="320"/>
      <c r="V524" s="320"/>
      <c r="W524" s="320"/>
      <c r="X524" s="320"/>
      <c r="Y524" s="320"/>
      <c r="Z524" s="320"/>
      <c r="AA524" s="320"/>
      <c r="AB524" s="320"/>
    </row>
    <row r="525" spans="4:28" ht="15.6">
      <c r="D525" s="320"/>
      <c r="E525" s="320"/>
      <c r="F525" s="320"/>
      <c r="G525" s="320"/>
      <c r="H525" s="320"/>
      <c r="I525" s="320"/>
      <c r="J525" s="320"/>
      <c r="K525" s="320"/>
      <c r="L525" s="320"/>
      <c r="M525" s="320"/>
      <c r="N525" s="320"/>
      <c r="O525" s="320"/>
      <c r="P525" s="320"/>
      <c r="Q525" s="320"/>
      <c r="R525" s="320"/>
      <c r="S525" s="320"/>
      <c r="T525" s="320"/>
      <c r="U525" s="320"/>
      <c r="V525" s="320"/>
      <c r="W525" s="320"/>
      <c r="X525" s="320"/>
      <c r="Y525" s="320"/>
      <c r="Z525" s="320"/>
      <c r="AA525" s="320"/>
      <c r="AB525" s="320"/>
    </row>
    <row r="526" spans="4:28" ht="15.6">
      <c r="D526" s="320"/>
      <c r="E526" s="320"/>
      <c r="F526" s="320"/>
      <c r="G526" s="320"/>
      <c r="H526" s="320"/>
      <c r="I526" s="320"/>
      <c r="J526" s="320"/>
      <c r="K526" s="320"/>
      <c r="L526" s="320"/>
      <c r="M526" s="320"/>
      <c r="N526" s="320"/>
      <c r="O526" s="320"/>
      <c r="P526" s="320"/>
      <c r="Q526" s="320"/>
      <c r="R526" s="320"/>
      <c r="S526" s="320"/>
      <c r="T526" s="320"/>
      <c r="U526" s="320"/>
      <c r="V526" s="320"/>
      <c r="W526" s="320"/>
      <c r="X526" s="320"/>
      <c r="Y526" s="320"/>
      <c r="Z526" s="320"/>
      <c r="AA526" s="320"/>
      <c r="AB526" s="320"/>
    </row>
    <row r="527" spans="4:28" ht="15.6">
      <c r="D527" s="320"/>
      <c r="E527" s="320"/>
      <c r="F527" s="320"/>
      <c r="G527" s="320"/>
      <c r="H527" s="320"/>
      <c r="I527" s="320"/>
      <c r="J527" s="320"/>
      <c r="K527" s="320"/>
      <c r="L527" s="320"/>
      <c r="M527" s="320"/>
      <c r="N527" s="320"/>
      <c r="O527" s="320"/>
      <c r="P527" s="320"/>
      <c r="Q527" s="320"/>
      <c r="R527" s="320"/>
      <c r="S527" s="320"/>
      <c r="T527" s="320"/>
      <c r="U527" s="320"/>
      <c r="V527" s="320"/>
      <c r="W527" s="320"/>
      <c r="X527" s="320"/>
      <c r="Y527" s="320"/>
      <c r="Z527" s="320"/>
      <c r="AA527" s="320"/>
      <c r="AB527" s="320"/>
    </row>
    <row r="528" spans="4:28" ht="15.6">
      <c r="D528" s="320"/>
      <c r="E528" s="320"/>
      <c r="F528" s="320"/>
      <c r="G528" s="320"/>
      <c r="H528" s="320"/>
      <c r="I528" s="320"/>
      <c r="J528" s="320"/>
      <c r="K528" s="320"/>
      <c r="L528" s="320"/>
      <c r="M528" s="320"/>
      <c r="N528" s="320"/>
      <c r="O528" s="320"/>
      <c r="P528" s="320"/>
      <c r="Q528" s="320"/>
      <c r="R528" s="320"/>
      <c r="S528" s="320"/>
      <c r="T528" s="320"/>
      <c r="U528" s="320"/>
      <c r="V528" s="320"/>
      <c r="W528" s="320"/>
      <c r="X528" s="320"/>
      <c r="Y528" s="320"/>
      <c r="Z528" s="320"/>
      <c r="AA528" s="320"/>
      <c r="AB528" s="320"/>
    </row>
    <row r="529" spans="4:28" ht="15.6">
      <c r="D529" s="320"/>
      <c r="E529" s="320"/>
      <c r="F529" s="320"/>
      <c r="G529" s="320"/>
      <c r="H529" s="320"/>
      <c r="I529" s="320"/>
      <c r="J529" s="320"/>
      <c r="K529" s="320"/>
      <c r="L529" s="320"/>
      <c r="M529" s="320"/>
      <c r="N529" s="320"/>
      <c r="O529" s="320"/>
      <c r="P529" s="320"/>
      <c r="Q529" s="320"/>
      <c r="R529" s="320"/>
      <c r="S529" s="320"/>
      <c r="T529" s="320"/>
      <c r="U529" s="320"/>
      <c r="V529" s="320"/>
      <c r="W529" s="320"/>
      <c r="X529" s="320"/>
      <c r="Y529" s="320"/>
      <c r="Z529" s="320"/>
      <c r="AA529" s="320"/>
      <c r="AB529" s="320"/>
    </row>
    <row r="530" spans="4:28" ht="15.6">
      <c r="D530" s="320"/>
      <c r="E530" s="320"/>
      <c r="F530" s="320"/>
      <c r="G530" s="320"/>
      <c r="H530" s="320"/>
      <c r="I530" s="320"/>
      <c r="J530" s="320"/>
      <c r="K530" s="320"/>
      <c r="L530" s="320"/>
      <c r="M530" s="320"/>
      <c r="N530" s="320"/>
      <c r="O530" s="320"/>
      <c r="P530" s="320"/>
      <c r="Q530" s="320"/>
      <c r="R530" s="320"/>
      <c r="S530" s="320"/>
      <c r="T530" s="320"/>
      <c r="U530" s="320"/>
      <c r="V530" s="320"/>
      <c r="W530" s="320"/>
      <c r="X530" s="320"/>
      <c r="Y530" s="320"/>
      <c r="Z530" s="320"/>
      <c r="AA530" s="320"/>
      <c r="AB530" s="320"/>
    </row>
    <row r="531" spans="4:28" ht="15.6">
      <c r="D531" s="320"/>
      <c r="E531" s="320"/>
      <c r="F531" s="320"/>
      <c r="G531" s="320"/>
      <c r="H531" s="320"/>
      <c r="I531" s="320"/>
      <c r="J531" s="320"/>
      <c r="K531" s="320"/>
      <c r="L531" s="320"/>
      <c r="M531" s="320"/>
      <c r="N531" s="320"/>
      <c r="O531" s="320"/>
      <c r="P531" s="320"/>
      <c r="Q531" s="320"/>
      <c r="R531" s="320"/>
      <c r="S531" s="320"/>
      <c r="T531" s="320"/>
      <c r="U531" s="320"/>
      <c r="V531" s="320"/>
      <c r="W531" s="320"/>
      <c r="X531" s="320"/>
      <c r="Y531" s="320"/>
      <c r="Z531" s="320"/>
      <c r="AA531" s="320"/>
      <c r="AB531" s="320"/>
    </row>
    <row r="532" spans="4:28" ht="15.6">
      <c r="D532" s="320"/>
      <c r="E532" s="320"/>
      <c r="F532" s="320"/>
      <c r="G532" s="320"/>
      <c r="H532" s="320"/>
      <c r="I532" s="320"/>
      <c r="J532" s="320"/>
      <c r="K532" s="320"/>
      <c r="L532" s="320"/>
      <c r="M532" s="320"/>
      <c r="N532" s="320"/>
      <c r="O532" s="320"/>
      <c r="P532" s="320"/>
      <c r="Q532" s="320"/>
      <c r="R532" s="320"/>
      <c r="S532" s="320"/>
      <c r="T532" s="320"/>
      <c r="U532" s="320"/>
      <c r="V532" s="320"/>
      <c r="W532" s="320"/>
      <c r="X532" s="320"/>
      <c r="Y532" s="320"/>
      <c r="Z532" s="320"/>
      <c r="AA532" s="320"/>
      <c r="AB532" s="320"/>
    </row>
    <row r="533" spans="4:28" ht="15.6">
      <c r="D533" s="320"/>
      <c r="E533" s="320"/>
      <c r="F533" s="320"/>
      <c r="G533" s="320"/>
      <c r="H533" s="320"/>
      <c r="I533" s="320"/>
      <c r="J533" s="320"/>
      <c r="K533" s="320"/>
      <c r="L533" s="320"/>
      <c r="M533" s="320"/>
      <c r="N533" s="320"/>
      <c r="O533" s="320"/>
      <c r="P533" s="320"/>
      <c r="Q533" s="320"/>
      <c r="R533" s="320"/>
      <c r="S533" s="320"/>
      <c r="T533" s="320"/>
      <c r="U533" s="320"/>
      <c r="V533" s="320"/>
      <c r="W533" s="320"/>
      <c r="X533" s="320"/>
      <c r="Y533" s="320"/>
      <c r="Z533" s="320"/>
      <c r="AA533" s="320"/>
      <c r="AB533" s="320"/>
    </row>
    <row r="534" spans="4:28" ht="15.6">
      <c r="D534" s="320"/>
      <c r="E534" s="320"/>
      <c r="F534" s="320"/>
      <c r="G534" s="320"/>
      <c r="H534" s="320"/>
      <c r="I534" s="320"/>
      <c r="J534" s="320"/>
      <c r="K534" s="320"/>
      <c r="L534" s="320"/>
      <c r="M534" s="320"/>
      <c r="N534" s="320"/>
      <c r="O534" s="320"/>
      <c r="P534" s="320"/>
      <c r="Q534" s="320"/>
      <c r="R534" s="320"/>
      <c r="S534" s="320"/>
      <c r="T534" s="320"/>
      <c r="U534" s="320"/>
      <c r="V534" s="320"/>
      <c r="W534" s="320"/>
      <c r="X534" s="320"/>
      <c r="Y534" s="320"/>
      <c r="Z534" s="320"/>
      <c r="AA534" s="320"/>
      <c r="AB534" s="320"/>
    </row>
    <row r="535" spans="4:28" ht="15.6">
      <c r="D535" s="320"/>
      <c r="E535" s="320"/>
      <c r="F535" s="320"/>
      <c r="G535" s="320"/>
      <c r="H535" s="320"/>
      <c r="I535" s="320"/>
      <c r="J535" s="320"/>
      <c r="K535" s="320"/>
      <c r="L535" s="320"/>
      <c r="M535" s="320"/>
      <c r="N535" s="320"/>
      <c r="O535" s="320"/>
      <c r="P535" s="320"/>
      <c r="Q535" s="320"/>
      <c r="R535" s="320"/>
      <c r="S535" s="320"/>
      <c r="T535" s="320"/>
      <c r="U535" s="320"/>
      <c r="V535" s="320"/>
      <c r="W535" s="320"/>
      <c r="X535" s="320"/>
      <c r="Y535" s="320"/>
      <c r="Z535" s="320"/>
      <c r="AA535" s="320"/>
      <c r="AB535" s="320"/>
    </row>
    <row r="536" spans="4:28" ht="15.6">
      <c r="D536" s="320"/>
      <c r="E536" s="320"/>
      <c r="F536" s="320"/>
      <c r="G536" s="320"/>
      <c r="H536" s="320"/>
      <c r="I536" s="320"/>
      <c r="J536" s="320"/>
      <c r="K536" s="320"/>
      <c r="L536" s="320"/>
      <c r="M536" s="320"/>
      <c r="N536" s="320"/>
      <c r="O536" s="320"/>
      <c r="P536" s="320"/>
      <c r="Q536" s="320"/>
      <c r="R536" s="320"/>
      <c r="S536" s="320"/>
      <c r="T536" s="320"/>
      <c r="U536" s="320"/>
      <c r="V536" s="320"/>
      <c r="W536" s="320"/>
      <c r="X536" s="320"/>
      <c r="Y536" s="320"/>
      <c r="Z536" s="320"/>
      <c r="AA536" s="320"/>
      <c r="AB536" s="320"/>
    </row>
    <row r="537" spans="4:28" ht="15.6">
      <c r="D537" s="320"/>
      <c r="E537" s="320"/>
      <c r="F537" s="320"/>
      <c r="G537" s="320"/>
      <c r="H537" s="320"/>
      <c r="I537" s="320"/>
      <c r="J537" s="320"/>
      <c r="K537" s="320"/>
      <c r="L537" s="320"/>
      <c r="M537" s="320"/>
      <c r="N537" s="320"/>
      <c r="O537" s="320"/>
      <c r="P537" s="320"/>
      <c r="Q537" s="320"/>
      <c r="R537" s="320"/>
      <c r="S537" s="320"/>
      <c r="T537" s="320"/>
      <c r="U537" s="320"/>
      <c r="V537" s="320"/>
      <c r="W537" s="320"/>
      <c r="X537" s="320"/>
      <c r="Y537" s="320"/>
      <c r="Z537" s="320"/>
      <c r="AA537" s="320"/>
      <c r="AB537" s="320"/>
    </row>
    <row r="538" spans="4:28" ht="15.6">
      <c r="D538" s="320"/>
      <c r="E538" s="320"/>
      <c r="F538" s="320"/>
      <c r="G538" s="320"/>
      <c r="H538" s="320"/>
      <c r="I538" s="320"/>
      <c r="J538" s="320"/>
      <c r="K538" s="320"/>
      <c r="L538" s="320"/>
      <c r="M538" s="320"/>
      <c r="N538" s="320"/>
      <c r="O538" s="320"/>
      <c r="P538" s="320"/>
      <c r="Q538" s="320"/>
      <c r="R538" s="320"/>
      <c r="S538" s="320"/>
      <c r="T538" s="320"/>
      <c r="U538" s="320"/>
      <c r="V538" s="320"/>
      <c r="W538" s="320"/>
      <c r="X538" s="320"/>
      <c r="Y538" s="320"/>
      <c r="Z538" s="320"/>
      <c r="AA538" s="320"/>
      <c r="AB538" s="320"/>
    </row>
    <row r="539" spans="4:28" ht="15.6">
      <c r="D539" s="320"/>
      <c r="E539" s="320"/>
      <c r="F539" s="320"/>
      <c r="G539" s="320"/>
      <c r="H539" s="320"/>
      <c r="I539" s="320"/>
      <c r="J539" s="320"/>
      <c r="K539" s="320"/>
      <c r="L539" s="320"/>
      <c r="M539" s="320"/>
      <c r="N539" s="320"/>
      <c r="O539" s="320"/>
      <c r="P539" s="320"/>
      <c r="Q539" s="320"/>
      <c r="R539" s="320"/>
      <c r="S539" s="320"/>
      <c r="T539" s="320"/>
      <c r="U539" s="320"/>
      <c r="V539" s="320"/>
      <c r="W539" s="320"/>
      <c r="X539" s="320"/>
      <c r="Y539" s="320"/>
      <c r="Z539" s="320"/>
      <c r="AA539" s="320"/>
      <c r="AB539" s="320"/>
    </row>
    <row r="540" spans="4:28" ht="15.6">
      <c r="D540" s="320"/>
      <c r="E540" s="320"/>
      <c r="F540" s="320"/>
      <c r="G540" s="320"/>
      <c r="H540" s="320"/>
      <c r="I540" s="320"/>
      <c r="J540" s="320"/>
      <c r="K540" s="320"/>
      <c r="L540" s="320"/>
      <c r="M540" s="320"/>
      <c r="N540" s="320"/>
      <c r="O540" s="320"/>
      <c r="P540" s="320"/>
      <c r="Q540" s="320"/>
      <c r="R540" s="320"/>
      <c r="S540" s="320"/>
      <c r="T540" s="320"/>
      <c r="U540" s="320"/>
      <c r="V540" s="320"/>
      <c r="W540" s="320"/>
      <c r="X540" s="320"/>
      <c r="Y540" s="320"/>
      <c r="Z540" s="320"/>
      <c r="AA540" s="320"/>
      <c r="AB540" s="320"/>
    </row>
    <row r="541" spans="4:28" ht="15.6">
      <c r="D541" s="320"/>
      <c r="E541" s="320"/>
      <c r="F541" s="320"/>
      <c r="G541" s="320"/>
      <c r="H541" s="320"/>
      <c r="I541" s="320"/>
      <c r="J541" s="320"/>
      <c r="K541" s="320"/>
      <c r="L541" s="320"/>
      <c r="M541" s="320"/>
      <c r="N541" s="320"/>
      <c r="O541" s="320"/>
      <c r="P541" s="320"/>
      <c r="Q541" s="320"/>
      <c r="R541" s="320"/>
      <c r="S541" s="320"/>
      <c r="T541" s="320"/>
      <c r="U541" s="320"/>
      <c r="V541" s="320"/>
      <c r="W541" s="320"/>
      <c r="X541" s="320"/>
      <c r="Y541" s="320"/>
      <c r="Z541" s="320"/>
      <c r="AA541" s="320"/>
      <c r="AB541" s="320"/>
    </row>
    <row r="542" spans="4:28" ht="15.6">
      <c r="D542" s="320"/>
      <c r="E542" s="320"/>
      <c r="F542" s="320"/>
      <c r="G542" s="320"/>
      <c r="H542" s="320"/>
      <c r="I542" s="320"/>
      <c r="J542" s="320"/>
      <c r="K542" s="320"/>
      <c r="L542" s="320"/>
      <c r="M542" s="320"/>
      <c r="N542" s="320"/>
      <c r="O542" s="320"/>
      <c r="P542" s="320"/>
      <c r="Q542" s="320"/>
      <c r="R542" s="320"/>
      <c r="S542" s="320"/>
      <c r="T542" s="320"/>
      <c r="U542" s="320"/>
      <c r="V542" s="320"/>
      <c r="W542" s="320"/>
      <c r="X542" s="320"/>
      <c r="Y542" s="320"/>
      <c r="Z542" s="320"/>
      <c r="AA542" s="320"/>
      <c r="AB542" s="320"/>
    </row>
    <row r="543" spans="4:28" ht="15.6">
      <c r="D543" s="320"/>
      <c r="E543" s="320"/>
      <c r="F543" s="320"/>
      <c r="G543" s="320"/>
      <c r="H543" s="320"/>
      <c r="I543" s="320"/>
      <c r="J543" s="320"/>
      <c r="K543" s="320"/>
      <c r="L543" s="320"/>
      <c r="M543" s="320"/>
      <c r="N543" s="320"/>
      <c r="O543" s="320"/>
      <c r="P543" s="320"/>
      <c r="Q543" s="320"/>
      <c r="R543" s="320"/>
      <c r="S543" s="320"/>
      <c r="T543" s="320"/>
      <c r="U543" s="320"/>
      <c r="V543" s="320"/>
      <c r="W543" s="320"/>
      <c r="X543" s="320"/>
      <c r="Y543" s="320"/>
      <c r="Z543" s="320"/>
      <c r="AA543" s="320"/>
      <c r="AB543" s="320"/>
    </row>
    <row r="544" spans="4:28" ht="15.6">
      <c r="D544" s="320"/>
      <c r="E544" s="320"/>
      <c r="F544" s="320"/>
      <c r="G544" s="320"/>
      <c r="H544" s="320"/>
      <c r="I544" s="320"/>
      <c r="J544" s="320"/>
      <c r="K544" s="320"/>
      <c r="L544" s="320"/>
      <c r="M544" s="320"/>
      <c r="N544" s="320"/>
      <c r="O544" s="320"/>
      <c r="P544" s="320"/>
      <c r="Q544" s="320"/>
      <c r="R544" s="320"/>
      <c r="S544" s="320"/>
      <c r="T544" s="320"/>
      <c r="U544" s="320"/>
      <c r="V544" s="320"/>
      <c r="W544" s="320"/>
      <c r="X544" s="320"/>
      <c r="Y544" s="320"/>
      <c r="Z544" s="320"/>
      <c r="AA544" s="320"/>
      <c r="AB544" s="320"/>
    </row>
    <row r="545" spans="4:28" ht="15.6">
      <c r="D545" s="320"/>
      <c r="E545" s="320"/>
      <c r="F545" s="320"/>
      <c r="G545" s="320"/>
      <c r="H545" s="320"/>
      <c r="I545" s="320"/>
      <c r="J545" s="320"/>
      <c r="K545" s="320"/>
      <c r="L545" s="320"/>
      <c r="M545" s="320"/>
      <c r="N545" s="320"/>
      <c r="O545" s="320"/>
      <c r="P545" s="320"/>
      <c r="Q545" s="320"/>
      <c r="R545" s="320"/>
      <c r="S545" s="320"/>
      <c r="T545" s="320"/>
      <c r="U545" s="320"/>
      <c r="V545" s="320"/>
      <c r="W545" s="320"/>
      <c r="X545" s="320"/>
      <c r="Y545" s="320"/>
      <c r="Z545" s="320"/>
      <c r="AA545" s="320"/>
      <c r="AB545" s="320"/>
    </row>
    <row r="546" spans="4:28" ht="15.6">
      <c r="D546" s="320"/>
      <c r="E546" s="320"/>
      <c r="F546" s="320"/>
      <c r="G546" s="320"/>
      <c r="H546" s="320"/>
      <c r="I546" s="320"/>
      <c r="J546" s="320"/>
      <c r="K546" s="320"/>
      <c r="L546" s="320"/>
      <c r="M546" s="320"/>
      <c r="N546" s="320"/>
      <c r="O546" s="320"/>
      <c r="P546" s="320"/>
      <c r="Q546" s="320"/>
      <c r="R546" s="320"/>
      <c r="S546" s="320"/>
      <c r="T546" s="320"/>
      <c r="U546" s="320"/>
      <c r="V546" s="320"/>
      <c r="W546" s="320"/>
      <c r="X546" s="320"/>
      <c r="Y546" s="320"/>
      <c r="Z546" s="320"/>
      <c r="AA546" s="320"/>
      <c r="AB546" s="320"/>
    </row>
    <row r="547" spans="4:28" ht="15.6">
      <c r="D547" s="320"/>
      <c r="E547" s="320"/>
      <c r="F547" s="320"/>
      <c r="G547" s="320"/>
      <c r="H547" s="320"/>
      <c r="I547" s="320"/>
      <c r="J547" s="320"/>
      <c r="K547" s="320"/>
      <c r="L547" s="320"/>
      <c r="M547" s="320"/>
      <c r="N547" s="320"/>
      <c r="O547" s="320"/>
      <c r="P547" s="320"/>
      <c r="Q547" s="320"/>
      <c r="R547" s="320"/>
      <c r="S547" s="320"/>
      <c r="T547" s="320"/>
      <c r="U547" s="320"/>
      <c r="V547" s="320"/>
      <c r="W547" s="320"/>
      <c r="X547" s="320"/>
      <c r="Y547" s="320"/>
      <c r="Z547" s="320"/>
      <c r="AA547" s="320"/>
      <c r="AB547" s="320"/>
    </row>
    <row r="548" spans="4:28" ht="15.6">
      <c r="D548" s="320"/>
      <c r="E548" s="320"/>
      <c r="F548" s="320"/>
      <c r="G548" s="320"/>
      <c r="H548" s="320"/>
      <c r="I548" s="320"/>
      <c r="J548" s="320"/>
      <c r="K548" s="320"/>
      <c r="L548" s="320"/>
      <c r="M548" s="320"/>
      <c r="N548" s="320"/>
      <c r="O548" s="320"/>
      <c r="P548" s="320"/>
      <c r="Q548" s="320"/>
      <c r="R548" s="320"/>
      <c r="S548" s="320"/>
      <c r="T548" s="320"/>
      <c r="U548" s="320"/>
      <c r="V548" s="320"/>
      <c r="W548" s="320"/>
      <c r="X548" s="320"/>
      <c r="Y548" s="320"/>
      <c r="Z548" s="320"/>
      <c r="AA548" s="320"/>
      <c r="AB548" s="320"/>
    </row>
    <row r="549" spans="4:28" ht="15.6">
      <c r="D549" s="320"/>
      <c r="E549" s="320"/>
      <c r="F549" s="320"/>
      <c r="G549" s="320"/>
      <c r="H549" s="320"/>
      <c r="I549" s="320"/>
      <c r="J549" s="320"/>
      <c r="K549" s="320"/>
      <c r="L549" s="320"/>
      <c r="M549" s="320"/>
      <c r="N549" s="320"/>
      <c r="O549" s="320"/>
      <c r="P549" s="320"/>
      <c r="Q549" s="320"/>
      <c r="R549" s="320"/>
      <c r="S549" s="320"/>
      <c r="T549" s="320"/>
      <c r="U549" s="320"/>
      <c r="V549" s="320"/>
      <c r="W549" s="320"/>
      <c r="X549" s="320"/>
      <c r="Y549" s="320"/>
      <c r="Z549" s="320"/>
      <c r="AA549" s="320"/>
      <c r="AB549" s="320"/>
    </row>
    <row r="550" spans="4:28" ht="15.6">
      <c r="D550" s="320"/>
      <c r="E550" s="320"/>
      <c r="F550" s="320"/>
      <c r="G550" s="320"/>
      <c r="H550" s="320"/>
      <c r="I550" s="320"/>
      <c r="J550" s="320"/>
      <c r="K550" s="320"/>
      <c r="L550" s="320"/>
      <c r="M550" s="320"/>
      <c r="N550" s="320"/>
      <c r="O550" s="320"/>
      <c r="P550" s="320"/>
      <c r="Q550" s="320"/>
      <c r="R550" s="320"/>
      <c r="S550" s="320"/>
      <c r="T550" s="320"/>
      <c r="U550" s="320"/>
      <c r="V550" s="320"/>
      <c r="W550" s="320"/>
      <c r="X550" s="320"/>
      <c r="Y550" s="320"/>
      <c r="Z550" s="320"/>
      <c r="AA550" s="320"/>
      <c r="AB550" s="320"/>
    </row>
    <row r="551" spans="4:28" ht="15.6">
      <c r="D551" s="320"/>
      <c r="E551" s="320"/>
      <c r="F551" s="320"/>
      <c r="G551" s="320"/>
      <c r="H551" s="320"/>
      <c r="I551" s="320"/>
      <c r="J551" s="320"/>
      <c r="K551" s="320"/>
      <c r="L551" s="320"/>
      <c r="M551" s="320"/>
      <c r="N551" s="320"/>
      <c r="O551" s="320"/>
      <c r="P551" s="320"/>
      <c r="Q551" s="320"/>
      <c r="R551" s="320"/>
      <c r="S551" s="320"/>
      <c r="T551" s="320"/>
      <c r="U551" s="320"/>
      <c r="V551" s="320"/>
      <c r="W551" s="320"/>
      <c r="X551" s="320"/>
      <c r="Y551" s="320"/>
      <c r="Z551" s="320"/>
      <c r="AA551" s="320"/>
      <c r="AB551" s="320"/>
    </row>
    <row r="552" spans="4:28" ht="15.6">
      <c r="D552" s="320"/>
      <c r="E552" s="320"/>
      <c r="F552" s="320"/>
      <c r="G552" s="320"/>
      <c r="H552" s="320"/>
      <c r="I552" s="320"/>
      <c r="J552" s="320"/>
      <c r="K552" s="320"/>
      <c r="L552" s="320"/>
      <c r="M552" s="320"/>
      <c r="N552" s="320"/>
      <c r="O552" s="320"/>
      <c r="P552" s="320"/>
      <c r="Q552" s="320"/>
      <c r="R552" s="320"/>
      <c r="S552" s="320"/>
      <c r="T552" s="320"/>
      <c r="U552" s="320"/>
      <c r="V552" s="320"/>
      <c r="W552" s="320"/>
      <c r="X552" s="320"/>
      <c r="Y552" s="320"/>
      <c r="Z552" s="320"/>
      <c r="AA552" s="320"/>
      <c r="AB552" s="320"/>
    </row>
    <row r="553" spans="4:28" ht="15.6">
      <c r="D553" s="320"/>
      <c r="E553" s="320"/>
      <c r="F553" s="320"/>
      <c r="G553" s="320"/>
      <c r="H553" s="320"/>
      <c r="I553" s="320"/>
      <c r="J553" s="320"/>
      <c r="K553" s="320"/>
      <c r="L553" s="320"/>
      <c r="M553" s="320"/>
      <c r="N553" s="320"/>
      <c r="O553" s="320"/>
      <c r="P553" s="320"/>
      <c r="Q553" s="320"/>
      <c r="R553" s="320"/>
      <c r="S553" s="320"/>
      <c r="T553" s="320"/>
      <c r="U553" s="320"/>
      <c r="V553" s="320"/>
      <c r="W553" s="320"/>
      <c r="X553" s="320"/>
      <c r="Y553" s="320"/>
      <c r="Z553" s="320"/>
      <c r="AA553" s="320"/>
      <c r="AB553" s="320"/>
    </row>
    <row r="554" spans="4:28" ht="15.6">
      <c r="D554" s="320"/>
      <c r="E554" s="320"/>
      <c r="F554" s="320"/>
      <c r="G554" s="320"/>
      <c r="H554" s="320"/>
      <c r="I554" s="320"/>
      <c r="J554" s="320"/>
      <c r="K554" s="320"/>
      <c r="L554" s="320"/>
      <c r="M554" s="320"/>
      <c r="N554" s="320"/>
      <c r="O554" s="320"/>
      <c r="P554" s="320"/>
      <c r="Q554" s="320"/>
      <c r="R554" s="320"/>
      <c r="S554" s="320"/>
      <c r="T554" s="320"/>
      <c r="U554" s="320"/>
      <c r="V554" s="320"/>
      <c r="W554" s="320"/>
      <c r="X554" s="320"/>
      <c r="Y554" s="320"/>
      <c r="Z554" s="320"/>
      <c r="AA554" s="320"/>
      <c r="AB554" s="320"/>
    </row>
    <row r="555" spans="4:28" ht="15.6">
      <c r="D555" s="320"/>
      <c r="E555" s="320"/>
      <c r="F555" s="320"/>
      <c r="G555" s="320"/>
      <c r="H555" s="320"/>
      <c r="I555" s="320"/>
      <c r="J555" s="320"/>
      <c r="K555" s="320"/>
      <c r="L555" s="320"/>
      <c r="M555" s="320"/>
      <c r="N555" s="320"/>
      <c r="O555" s="320"/>
      <c r="P555" s="320"/>
      <c r="Q555" s="320"/>
      <c r="R555" s="320"/>
      <c r="S555" s="320"/>
      <c r="T555" s="320"/>
      <c r="U555" s="320"/>
      <c r="V555" s="320"/>
      <c r="W555" s="320"/>
      <c r="X555" s="320"/>
      <c r="Y555" s="320"/>
      <c r="Z555" s="320"/>
      <c r="AA555" s="320"/>
      <c r="AB555" s="320"/>
    </row>
    <row r="556" spans="4:28" ht="15.6">
      <c r="D556" s="320"/>
      <c r="E556" s="320"/>
      <c r="F556" s="320"/>
      <c r="G556" s="320"/>
      <c r="H556" s="320"/>
      <c r="I556" s="320"/>
      <c r="J556" s="320"/>
      <c r="K556" s="320"/>
      <c r="L556" s="320"/>
      <c r="M556" s="320"/>
      <c r="N556" s="320"/>
      <c r="O556" s="320"/>
      <c r="P556" s="320"/>
      <c r="Q556" s="320"/>
      <c r="R556" s="320"/>
      <c r="S556" s="320"/>
      <c r="T556" s="320"/>
      <c r="U556" s="320"/>
      <c r="V556" s="320"/>
      <c r="W556" s="320"/>
      <c r="X556" s="320"/>
      <c r="Y556" s="320"/>
      <c r="Z556" s="320"/>
      <c r="AA556" s="320"/>
      <c r="AB556" s="320"/>
    </row>
    <row r="557" spans="4:28" ht="15.6">
      <c r="D557" s="320"/>
      <c r="E557" s="320"/>
      <c r="F557" s="320"/>
      <c r="G557" s="320"/>
      <c r="H557" s="320"/>
      <c r="I557" s="320"/>
      <c r="J557" s="320"/>
      <c r="K557" s="320"/>
      <c r="L557" s="320"/>
      <c r="M557" s="320"/>
      <c r="N557" s="320"/>
      <c r="O557" s="320"/>
      <c r="P557" s="320"/>
      <c r="Q557" s="320"/>
      <c r="R557" s="320"/>
      <c r="S557" s="320"/>
      <c r="T557" s="320"/>
      <c r="U557" s="320"/>
      <c r="V557" s="320"/>
      <c r="W557" s="320"/>
      <c r="X557" s="320"/>
      <c r="Y557" s="320"/>
      <c r="Z557" s="320"/>
      <c r="AA557" s="320"/>
      <c r="AB557" s="320"/>
    </row>
    <row r="558" spans="4:28" ht="15.6">
      <c r="D558" s="320"/>
      <c r="E558" s="320"/>
      <c r="F558" s="320"/>
      <c r="G558" s="320"/>
      <c r="H558" s="320"/>
      <c r="I558" s="320"/>
      <c r="J558" s="320"/>
      <c r="K558" s="320"/>
      <c r="L558" s="320"/>
      <c r="M558" s="320"/>
      <c r="N558" s="320"/>
      <c r="O558" s="320"/>
      <c r="P558" s="320"/>
      <c r="Q558" s="320"/>
      <c r="R558" s="320"/>
      <c r="S558" s="320"/>
      <c r="T558" s="320"/>
      <c r="U558" s="320"/>
      <c r="V558" s="320"/>
      <c r="W558" s="320"/>
      <c r="X558" s="320"/>
      <c r="Y558" s="320"/>
      <c r="Z558" s="320"/>
      <c r="AA558" s="320"/>
      <c r="AB558" s="320"/>
    </row>
    <row r="559" spans="4:28" ht="15.6">
      <c r="D559" s="320"/>
      <c r="E559" s="320"/>
      <c r="F559" s="320"/>
      <c r="G559" s="320"/>
      <c r="H559" s="320"/>
      <c r="I559" s="320"/>
      <c r="J559" s="320"/>
      <c r="K559" s="320"/>
      <c r="L559" s="320"/>
      <c r="M559" s="320"/>
      <c r="N559" s="320"/>
      <c r="O559" s="320"/>
      <c r="P559" s="320"/>
      <c r="Q559" s="320"/>
      <c r="R559" s="320"/>
      <c r="S559" s="320"/>
      <c r="T559" s="320"/>
      <c r="U559" s="320"/>
      <c r="V559" s="320"/>
      <c r="W559" s="320"/>
      <c r="X559" s="320"/>
      <c r="Y559" s="320"/>
      <c r="Z559" s="320"/>
      <c r="AA559" s="320"/>
      <c r="AB559" s="320"/>
    </row>
    <row r="560" spans="4:28" ht="15.6">
      <c r="D560" s="320"/>
      <c r="E560" s="320"/>
      <c r="F560" s="320"/>
      <c r="G560" s="320"/>
      <c r="H560" s="320"/>
      <c r="I560" s="320"/>
      <c r="J560" s="320"/>
      <c r="K560" s="320"/>
      <c r="L560" s="320"/>
      <c r="M560" s="320"/>
      <c r="N560" s="320"/>
      <c r="O560" s="320"/>
      <c r="P560" s="320"/>
      <c r="Q560" s="320"/>
      <c r="R560" s="320"/>
      <c r="S560" s="320"/>
      <c r="T560" s="320"/>
      <c r="U560" s="320"/>
      <c r="V560" s="320"/>
      <c r="W560" s="320"/>
      <c r="X560" s="320"/>
      <c r="Y560" s="320"/>
      <c r="Z560" s="320"/>
      <c r="AA560" s="320"/>
      <c r="AB560" s="320"/>
    </row>
    <row r="561" spans="4:28" ht="15.6">
      <c r="D561" s="320"/>
      <c r="E561" s="320"/>
      <c r="F561" s="320"/>
      <c r="G561" s="320"/>
      <c r="H561" s="320"/>
      <c r="I561" s="320"/>
      <c r="J561" s="320"/>
      <c r="K561" s="320"/>
      <c r="L561" s="320"/>
      <c r="M561" s="320"/>
      <c r="N561" s="320"/>
      <c r="O561" s="320"/>
      <c r="P561" s="320"/>
      <c r="Q561" s="320"/>
      <c r="R561" s="320"/>
      <c r="S561" s="320"/>
      <c r="T561" s="320"/>
      <c r="U561" s="320"/>
      <c r="V561" s="320"/>
      <c r="W561" s="320"/>
      <c r="X561" s="320"/>
      <c r="Y561" s="320"/>
      <c r="Z561" s="320"/>
      <c r="AA561" s="320"/>
      <c r="AB561" s="320"/>
    </row>
    <row r="562" spans="4:28" ht="15.6">
      <c r="D562" s="320"/>
      <c r="E562" s="320"/>
      <c r="F562" s="320"/>
      <c r="G562" s="320"/>
      <c r="H562" s="320"/>
      <c r="I562" s="320"/>
      <c r="J562" s="320"/>
      <c r="K562" s="320"/>
      <c r="L562" s="320"/>
      <c r="M562" s="320"/>
      <c r="N562" s="320"/>
      <c r="O562" s="320"/>
      <c r="P562" s="320"/>
      <c r="Q562" s="320"/>
      <c r="R562" s="320"/>
      <c r="S562" s="320"/>
      <c r="T562" s="320"/>
      <c r="U562" s="320"/>
      <c r="V562" s="320"/>
      <c r="W562" s="320"/>
      <c r="X562" s="320"/>
      <c r="Y562" s="320"/>
      <c r="Z562" s="320"/>
      <c r="AA562" s="320"/>
      <c r="AB562" s="320"/>
    </row>
    <row r="563" spans="4:28" ht="15.6">
      <c r="D563" s="320"/>
      <c r="E563" s="320"/>
      <c r="F563" s="320"/>
      <c r="G563" s="320"/>
      <c r="H563" s="320"/>
      <c r="I563" s="320"/>
      <c r="J563" s="320"/>
      <c r="K563" s="320"/>
      <c r="L563" s="320"/>
      <c r="M563" s="320"/>
      <c r="N563" s="320"/>
      <c r="O563" s="320"/>
      <c r="P563" s="320"/>
      <c r="Q563" s="320"/>
      <c r="R563" s="320"/>
      <c r="S563" s="320"/>
      <c r="T563" s="320"/>
      <c r="U563" s="320"/>
      <c r="V563" s="320"/>
      <c r="W563" s="320"/>
      <c r="X563" s="320"/>
      <c r="Y563" s="320"/>
      <c r="Z563" s="320"/>
      <c r="AA563" s="320"/>
      <c r="AB563" s="320"/>
    </row>
    <row r="564" spans="4:28" ht="15.6">
      <c r="D564" s="320"/>
      <c r="E564" s="320"/>
      <c r="F564" s="320"/>
      <c r="G564" s="320"/>
      <c r="H564" s="320"/>
      <c r="I564" s="320"/>
      <c r="J564" s="320"/>
      <c r="K564" s="320"/>
      <c r="L564" s="320"/>
      <c r="M564" s="320"/>
      <c r="N564" s="320"/>
      <c r="O564" s="320"/>
      <c r="P564" s="320"/>
      <c r="Q564" s="320"/>
      <c r="R564" s="320"/>
      <c r="S564" s="320"/>
      <c r="T564" s="320"/>
      <c r="U564" s="320"/>
      <c r="V564" s="320"/>
      <c r="W564" s="320"/>
      <c r="X564" s="320"/>
      <c r="Y564" s="320"/>
      <c r="Z564" s="320"/>
      <c r="AA564" s="320"/>
      <c r="AB564" s="320"/>
    </row>
    <row r="565" spans="4:28" ht="15.6">
      <c r="D565" s="320"/>
      <c r="E565" s="320"/>
      <c r="F565" s="320"/>
      <c r="G565" s="320"/>
      <c r="H565" s="320"/>
      <c r="I565" s="320"/>
      <c r="J565" s="320"/>
      <c r="K565" s="320"/>
      <c r="L565" s="320"/>
      <c r="M565" s="320"/>
      <c r="N565" s="320"/>
      <c r="O565" s="320"/>
      <c r="P565" s="320"/>
      <c r="Q565" s="320"/>
      <c r="R565" s="320"/>
      <c r="S565" s="320"/>
      <c r="T565" s="320"/>
      <c r="U565" s="320"/>
      <c r="V565" s="320"/>
      <c r="W565" s="320"/>
      <c r="X565" s="320"/>
      <c r="Y565" s="320"/>
      <c r="Z565" s="320"/>
      <c r="AA565" s="320"/>
      <c r="AB565" s="320"/>
    </row>
    <row r="566" spans="4:28" ht="15.6">
      <c r="D566" s="320"/>
      <c r="E566" s="320"/>
      <c r="F566" s="320"/>
      <c r="G566" s="320"/>
      <c r="H566" s="320"/>
      <c r="I566" s="320"/>
      <c r="J566" s="320"/>
      <c r="K566" s="320"/>
      <c r="L566" s="320"/>
      <c r="M566" s="320"/>
      <c r="N566" s="320"/>
      <c r="O566" s="320"/>
      <c r="P566" s="320"/>
      <c r="Q566" s="320"/>
      <c r="R566" s="320"/>
      <c r="S566" s="320"/>
      <c r="T566" s="320"/>
      <c r="U566" s="320"/>
      <c r="V566" s="320"/>
      <c r="W566" s="320"/>
      <c r="X566" s="320"/>
      <c r="Y566" s="320"/>
      <c r="Z566" s="320"/>
      <c r="AA566" s="320"/>
      <c r="AB566" s="320"/>
    </row>
    <row r="567" spans="4:28" ht="15.6">
      <c r="D567" s="320"/>
      <c r="E567" s="320"/>
      <c r="F567" s="320"/>
      <c r="G567" s="320"/>
      <c r="H567" s="320"/>
      <c r="I567" s="320"/>
      <c r="J567" s="320"/>
      <c r="K567" s="320"/>
      <c r="L567" s="320"/>
      <c r="M567" s="320"/>
      <c r="N567" s="320"/>
      <c r="O567" s="320"/>
      <c r="P567" s="320"/>
      <c r="Q567" s="320"/>
      <c r="R567" s="320"/>
      <c r="S567" s="320"/>
      <c r="T567" s="320"/>
      <c r="U567" s="320"/>
      <c r="V567" s="320"/>
      <c r="W567" s="320"/>
      <c r="X567" s="320"/>
      <c r="Y567" s="320"/>
      <c r="Z567" s="320"/>
      <c r="AA567" s="320"/>
      <c r="AB567" s="320"/>
    </row>
    <row r="568" spans="4:28" ht="15.6">
      <c r="D568" s="320"/>
      <c r="E568" s="320"/>
      <c r="F568" s="320"/>
      <c r="G568" s="320"/>
      <c r="H568" s="320"/>
      <c r="I568" s="320"/>
      <c r="J568" s="320"/>
      <c r="K568" s="320"/>
      <c r="L568" s="320"/>
      <c r="M568" s="320"/>
      <c r="N568" s="320"/>
      <c r="O568" s="320"/>
      <c r="P568" s="320"/>
      <c r="Q568" s="320"/>
      <c r="R568" s="320"/>
      <c r="S568" s="320"/>
      <c r="T568" s="320"/>
      <c r="U568" s="320"/>
      <c r="V568" s="320"/>
      <c r="W568" s="320"/>
      <c r="X568" s="320"/>
      <c r="Y568" s="320"/>
      <c r="Z568" s="320"/>
      <c r="AA568" s="320"/>
      <c r="AB568" s="320"/>
    </row>
    <row r="569" spans="4:28" ht="15.6">
      <c r="D569" s="320"/>
      <c r="E569" s="320"/>
      <c r="F569" s="320"/>
      <c r="G569" s="320"/>
      <c r="H569" s="320"/>
      <c r="I569" s="320"/>
      <c r="J569" s="320"/>
      <c r="K569" s="320"/>
      <c r="L569" s="320"/>
      <c r="M569" s="320"/>
      <c r="N569" s="320"/>
      <c r="O569" s="320"/>
      <c r="P569" s="320"/>
      <c r="Q569" s="320"/>
      <c r="R569" s="320"/>
      <c r="S569" s="320"/>
      <c r="T569" s="320"/>
      <c r="U569" s="320"/>
      <c r="V569" s="320"/>
      <c r="W569" s="320"/>
      <c r="X569" s="320"/>
      <c r="Y569" s="320"/>
      <c r="Z569" s="320"/>
      <c r="AA569" s="320"/>
      <c r="AB569" s="320"/>
    </row>
    <row r="570" spans="4:28" ht="15.6">
      <c r="D570" s="320"/>
      <c r="E570" s="320"/>
      <c r="F570" s="320"/>
      <c r="G570" s="320"/>
      <c r="H570" s="320"/>
      <c r="I570" s="320"/>
      <c r="J570" s="320"/>
      <c r="K570" s="320"/>
      <c r="L570" s="320"/>
      <c r="M570" s="320"/>
      <c r="N570" s="320"/>
      <c r="O570" s="320"/>
      <c r="P570" s="320"/>
      <c r="Q570" s="320"/>
      <c r="R570" s="320"/>
      <c r="S570" s="320"/>
      <c r="T570" s="320"/>
      <c r="U570" s="320"/>
      <c r="V570" s="320"/>
      <c r="W570" s="320"/>
      <c r="X570" s="320"/>
      <c r="Y570" s="320"/>
      <c r="Z570" s="320"/>
      <c r="AA570" s="320"/>
      <c r="AB570" s="320"/>
    </row>
    <row r="571" spans="4:28" ht="15.6">
      <c r="D571" s="320"/>
      <c r="E571" s="320"/>
      <c r="F571" s="320"/>
      <c r="G571" s="320"/>
      <c r="H571" s="320"/>
      <c r="I571" s="320"/>
      <c r="J571" s="320"/>
      <c r="K571" s="320"/>
      <c r="L571" s="320"/>
      <c r="M571" s="320"/>
      <c r="N571" s="320"/>
      <c r="O571" s="320"/>
      <c r="P571" s="320"/>
      <c r="Q571" s="320"/>
      <c r="R571" s="320"/>
      <c r="S571" s="320"/>
      <c r="T571" s="320"/>
      <c r="U571" s="320"/>
      <c r="V571" s="320"/>
      <c r="W571" s="320"/>
      <c r="X571" s="320"/>
      <c r="Y571" s="320"/>
      <c r="Z571" s="320"/>
      <c r="AA571" s="320"/>
      <c r="AB571" s="320"/>
    </row>
    <row r="572" spans="4:28" ht="15.6">
      <c r="D572" s="320"/>
      <c r="E572" s="320"/>
      <c r="F572" s="320"/>
      <c r="G572" s="320"/>
      <c r="H572" s="320"/>
      <c r="I572" s="320"/>
      <c r="J572" s="320"/>
      <c r="K572" s="320"/>
      <c r="L572" s="320"/>
      <c r="M572" s="320"/>
      <c r="N572" s="320"/>
      <c r="O572" s="320"/>
      <c r="P572" s="320"/>
      <c r="Q572" s="320"/>
      <c r="R572" s="320"/>
      <c r="S572" s="320"/>
      <c r="T572" s="320"/>
      <c r="U572" s="320"/>
      <c r="V572" s="320"/>
      <c r="W572" s="320"/>
      <c r="X572" s="320"/>
      <c r="Y572" s="320"/>
      <c r="Z572" s="320"/>
      <c r="AA572" s="320"/>
      <c r="AB572" s="320"/>
    </row>
    <row r="573" spans="4:28" ht="15.6">
      <c r="D573" s="320"/>
      <c r="E573" s="320"/>
      <c r="F573" s="320"/>
      <c r="G573" s="320"/>
      <c r="H573" s="320"/>
      <c r="I573" s="320"/>
      <c r="J573" s="320"/>
      <c r="K573" s="320"/>
      <c r="L573" s="320"/>
      <c r="M573" s="320"/>
      <c r="N573" s="320"/>
      <c r="O573" s="320"/>
      <c r="P573" s="320"/>
      <c r="Q573" s="320"/>
      <c r="R573" s="320"/>
      <c r="S573" s="320"/>
      <c r="T573" s="320"/>
      <c r="U573" s="320"/>
      <c r="V573" s="320"/>
      <c r="W573" s="320"/>
      <c r="X573" s="320"/>
      <c r="Y573" s="320"/>
      <c r="Z573" s="320"/>
      <c r="AA573" s="320"/>
      <c r="AB573" s="320"/>
    </row>
    <row r="574" spans="4:28" ht="15.6">
      <c r="D574" s="320"/>
      <c r="E574" s="320"/>
      <c r="F574" s="320"/>
      <c r="G574" s="320"/>
      <c r="H574" s="320"/>
      <c r="I574" s="320"/>
      <c r="J574" s="320"/>
      <c r="K574" s="320"/>
      <c r="L574" s="320"/>
      <c r="M574" s="320"/>
      <c r="N574" s="320"/>
      <c r="O574" s="320"/>
      <c r="P574" s="320"/>
      <c r="Q574" s="320"/>
      <c r="R574" s="320"/>
      <c r="S574" s="320"/>
      <c r="T574" s="320"/>
      <c r="U574" s="320"/>
      <c r="V574" s="320"/>
      <c r="W574" s="320"/>
      <c r="X574" s="320"/>
      <c r="Y574" s="320"/>
      <c r="Z574" s="320"/>
      <c r="AA574" s="320"/>
      <c r="AB574" s="320"/>
    </row>
    <row r="575" spans="4:28" ht="15.6">
      <c r="D575" s="320"/>
      <c r="E575" s="320"/>
      <c r="F575" s="320"/>
      <c r="G575" s="320"/>
      <c r="H575" s="320"/>
      <c r="I575" s="320"/>
      <c r="J575" s="320"/>
      <c r="K575" s="320"/>
      <c r="L575" s="320"/>
      <c r="M575" s="320"/>
      <c r="N575" s="320"/>
      <c r="O575" s="320"/>
      <c r="P575" s="320"/>
      <c r="Q575" s="320"/>
      <c r="R575" s="320"/>
      <c r="S575" s="320"/>
      <c r="T575" s="320"/>
      <c r="U575" s="320"/>
      <c r="V575" s="320"/>
      <c r="W575" s="320"/>
      <c r="X575" s="320"/>
      <c r="Y575" s="320"/>
      <c r="Z575" s="320"/>
      <c r="AA575" s="320"/>
      <c r="AB575" s="320"/>
    </row>
    <row r="576" spans="4:28" ht="15.6">
      <c r="D576" s="320"/>
      <c r="E576" s="320"/>
      <c r="F576" s="320"/>
      <c r="G576" s="320"/>
      <c r="H576" s="320"/>
      <c r="I576" s="320"/>
      <c r="J576" s="320"/>
      <c r="K576" s="320"/>
      <c r="L576" s="320"/>
      <c r="M576" s="320"/>
      <c r="N576" s="320"/>
      <c r="O576" s="320"/>
      <c r="P576" s="320"/>
      <c r="Q576" s="320"/>
      <c r="R576" s="320"/>
      <c r="S576" s="320"/>
      <c r="T576" s="320"/>
      <c r="U576" s="320"/>
      <c r="V576" s="320"/>
      <c r="W576" s="320"/>
      <c r="X576" s="320"/>
      <c r="Y576" s="320"/>
      <c r="Z576" s="320"/>
      <c r="AA576" s="320"/>
      <c r="AB576" s="320"/>
    </row>
    <row r="577" spans="4:28" ht="15.6">
      <c r="D577" s="320"/>
      <c r="E577" s="320"/>
      <c r="F577" s="320"/>
      <c r="G577" s="320"/>
      <c r="H577" s="320"/>
      <c r="I577" s="320"/>
      <c r="J577" s="320"/>
      <c r="K577" s="320"/>
      <c r="L577" s="320"/>
      <c r="M577" s="320"/>
      <c r="N577" s="320"/>
      <c r="O577" s="320"/>
      <c r="P577" s="320"/>
      <c r="Q577" s="320"/>
      <c r="R577" s="320"/>
      <c r="S577" s="320"/>
      <c r="T577" s="320"/>
      <c r="U577" s="320"/>
      <c r="V577" s="320"/>
      <c r="W577" s="320"/>
      <c r="X577" s="320"/>
      <c r="Y577" s="320"/>
      <c r="Z577" s="320"/>
      <c r="AA577" s="320"/>
      <c r="AB577" s="320"/>
    </row>
    <row r="578" spans="4:28" ht="15.6">
      <c r="D578" s="320"/>
      <c r="E578" s="320"/>
      <c r="F578" s="320"/>
      <c r="G578" s="320"/>
      <c r="H578" s="320"/>
      <c r="I578" s="320"/>
      <c r="J578" s="320"/>
      <c r="K578" s="320"/>
      <c r="L578" s="320"/>
      <c r="M578" s="320"/>
      <c r="N578" s="320"/>
      <c r="O578" s="320"/>
      <c r="P578" s="320"/>
      <c r="Q578" s="320"/>
      <c r="R578" s="320"/>
      <c r="S578" s="320"/>
      <c r="T578" s="320"/>
      <c r="U578" s="320"/>
      <c r="V578" s="320"/>
      <c r="W578" s="320"/>
      <c r="X578" s="320"/>
      <c r="Y578" s="320"/>
      <c r="Z578" s="320"/>
      <c r="AA578" s="320"/>
      <c r="AB578" s="320"/>
    </row>
    <row r="579" spans="4:28" ht="15.6">
      <c r="D579" s="320"/>
      <c r="E579" s="320"/>
      <c r="F579" s="320"/>
      <c r="G579" s="320"/>
      <c r="H579" s="320"/>
      <c r="I579" s="320"/>
      <c r="J579" s="320"/>
      <c r="K579" s="320"/>
      <c r="L579" s="320"/>
      <c r="M579" s="320"/>
      <c r="N579" s="320"/>
      <c r="O579" s="320"/>
      <c r="P579" s="320"/>
      <c r="Q579" s="320"/>
      <c r="R579" s="320"/>
      <c r="S579" s="320"/>
      <c r="T579" s="320"/>
      <c r="U579" s="320"/>
      <c r="V579" s="320"/>
      <c r="W579" s="320"/>
      <c r="X579" s="320"/>
      <c r="Y579" s="320"/>
      <c r="Z579" s="320"/>
      <c r="AA579" s="320"/>
      <c r="AB579" s="320"/>
    </row>
    <row r="580" spans="4:28" ht="15.6">
      <c r="D580" s="320"/>
      <c r="E580" s="320"/>
      <c r="F580" s="320"/>
      <c r="G580" s="320"/>
      <c r="H580" s="320"/>
      <c r="I580" s="320"/>
      <c r="J580" s="320"/>
      <c r="K580" s="320"/>
      <c r="L580" s="320"/>
      <c r="M580" s="320"/>
      <c r="N580" s="320"/>
      <c r="O580" s="320"/>
      <c r="P580" s="320"/>
      <c r="Q580" s="320"/>
      <c r="R580" s="320"/>
      <c r="S580" s="320"/>
      <c r="T580" s="320"/>
      <c r="U580" s="320"/>
      <c r="V580" s="320"/>
      <c r="W580" s="320"/>
      <c r="X580" s="320"/>
      <c r="Y580" s="320"/>
      <c r="Z580" s="320"/>
      <c r="AA580" s="320"/>
      <c r="AB580" s="320"/>
    </row>
    <row r="581" spans="4:28" ht="15.6">
      <c r="D581" s="320"/>
      <c r="E581" s="320"/>
      <c r="F581" s="320"/>
      <c r="G581" s="320"/>
      <c r="H581" s="320"/>
      <c r="I581" s="320"/>
      <c r="J581" s="320"/>
      <c r="K581" s="320"/>
      <c r="L581" s="320"/>
      <c r="M581" s="320"/>
      <c r="N581" s="320"/>
      <c r="O581" s="320"/>
      <c r="P581" s="320"/>
      <c r="Q581" s="320"/>
      <c r="R581" s="320"/>
      <c r="S581" s="320"/>
      <c r="T581" s="320"/>
      <c r="U581" s="320"/>
      <c r="V581" s="320"/>
      <c r="W581" s="320"/>
      <c r="X581" s="320"/>
      <c r="Y581" s="320"/>
      <c r="Z581" s="320"/>
      <c r="AA581" s="320"/>
      <c r="AB581" s="320"/>
    </row>
    <row r="582" spans="4:28" ht="15.6">
      <c r="D582" s="320"/>
      <c r="E582" s="320"/>
      <c r="F582" s="320"/>
      <c r="G582" s="320"/>
      <c r="H582" s="320"/>
      <c r="I582" s="320"/>
      <c r="J582" s="320"/>
      <c r="K582" s="320"/>
      <c r="L582" s="320"/>
      <c r="M582" s="320"/>
      <c r="N582" s="320"/>
      <c r="O582" s="320"/>
      <c r="P582" s="320"/>
      <c r="Q582" s="320"/>
      <c r="R582" s="320"/>
      <c r="S582" s="320"/>
      <c r="T582" s="320"/>
      <c r="U582" s="320"/>
      <c r="V582" s="320"/>
      <c r="W582" s="320"/>
      <c r="X582" s="320"/>
      <c r="Y582" s="320"/>
      <c r="Z582" s="320"/>
      <c r="AA582" s="320"/>
      <c r="AB582" s="320"/>
    </row>
    <row r="583" spans="4:28" ht="15.6">
      <c r="D583" s="320"/>
      <c r="E583" s="320"/>
      <c r="F583" s="320"/>
      <c r="G583" s="320"/>
      <c r="H583" s="320"/>
      <c r="I583" s="320"/>
      <c r="J583" s="320"/>
      <c r="K583" s="320"/>
      <c r="L583" s="320"/>
      <c r="M583" s="320"/>
      <c r="N583" s="320"/>
      <c r="O583" s="320"/>
      <c r="P583" s="320"/>
      <c r="Q583" s="320"/>
      <c r="R583" s="320"/>
      <c r="S583" s="320"/>
      <c r="T583" s="320"/>
      <c r="U583" s="320"/>
      <c r="V583" s="320"/>
      <c r="W583" s="320"/>
      <c r="X583" s="320"/>
      <c r="Y583" s="320"/>
      <c r="Z583" s="320"/>
      <c r="AA583" s="320"/>
      <c r="AB583" s="320"/>
    </row>
    <row r="584" spans="4:28" ht="15.6">
      <c r="D584" s="320"/>
      <c r="E584" s="320"/>
      <c r="F584" s="320"/>
      <c r="G584" s="320"/>
      <c r="H584" s="320"/>
      <c r="I584" s="320"/>
      <c r="J584" s="320"/>
      <c r="K584" s="320"/>
      <c r="L584" s="320"/>
      <c r="M584" s="320"/>
      <c r="N584" s="320"/>
      <c r="O584" s="320"/>
      <c r="P584" s="320"/>
      <c r="Q584" s="320"/>
      <c r="R584" s="320"/>
      <c r="S584" s="320"/>
      <c r="T584" s="320"/>
      <c r="U584" s="320"/>
      <c r="V584" s="320"/>
      <c r="W584" s="320"/>
      <c r="X584" s="320"/>
      <c r="Y584" s="320"/>
      <c r="Z584" s="320"/>
      <c r="AA584" s="320"/>
      <c r="AB584" s="320"/>
    </row>
    <row r="585" spans="4:28" ht="15.6">
      <c r="D585" s="320"/>
      <c r="E585" s="320"/>
      <c r="F585" s="320"/>
      <c r="G585" s="320"/>
      <c r="H585" s="320"/>
      <c r="I585" s="320"/>
      <c r="J585" s="320"/>
      <c r="K585" s="320"/>
      <c r="L585" s="320"/>
      <c r="M585" s="320"/>
      <c r="N585" s="320"/>
      <c r="O585" s="320"/>
      <c r="P585" s="320"/>
      <c r="Q585" s="320"/>
      <c r="R585" s="320"/>
      <c r="S585" s="320"/>
      <c r="T585" s="320"/>
      <c r="U585" s="320"/>
      <c r="V585" s="320"/>
      <c r="W585" s="320"/>
      <c r="X585" s="320"/>
      <c r="Y585" s="320"/>
      <c r="Z585" s="320"/>
      <c r="AA585" s="320"/>
      <c r="AB585" s="320"/>
    </row>
    <row r="586" spans="4:28" ht="15.6">
      <c r="D586" s="320"/>
      <c r="E586" s="320"/>
      <c r="F586" s="320"/>
      <c r="G586" s="320"/>
      <c r="H586" s="320"/>
      <c r="I586" s="320"/>
      <c r="J586" s="320"/>
      <c r="K586" s="320"/>
      <c r="L586" s="320"/>
      <c r="M586" s="320"/>
      <c r="N586" s="320"/>
      <c r="O586" s="320"/>
      <c r="P586" s="320"/>
      <c r="Q586" s="320"/>
      <c r="R586" s="320"/>
      <c r="S586" s="320"/>
      <c r="T586" s="320"/>
      <c r="U586" s="320"/>
      <c r="V586" s="320"/>
      <c r="W586" s="320"/>
      <c r="X586" s="320"/>
      <c r="Y586" s="320"/>
      <c r="Z586" s="320"/>
      <c r="AA586" s="320"/>
      <c r="AB586" s="320"/>
    </row>
    <row r="587" spans="4:28" ht="15.6">
      <c r="D587" s="320"/>
      <c r="E587" s="320"/>
      <c r="F587" s="320"/>
      <c r="G587" s="320"/>
      <c r="H587" s="320"/>
      <c r="I587" s="320"/>
      <c r="J587" s="320"/>
      <c r="K587" s="320"/>
      <c r="L587" s="320"/>
      <c r="M587" s="320"/>
      <c r="N587" s="320"/>
      <c r="O587" s="320"/>
      <c r="P587" s="320"/>
      <c r="Q587" s="320"/>
      <c r="R587" s="320"/>
      <c r="S587" s="320"/>
      <c r="T587" s="320"/>
      <c r="U587" s="320"/>
      <c r="V587" s="320"/>
      <c r="W587" s="320"/>
      <c r="X587" s="320"/>
      <c r="Y587" s="320"/>
      <c r="Z587" s="320"/>
      <c r="AA587" s="320"/>
      <c r="AB587" s="320"/>
    </row>
    <row r="588" spans="4:28" ht="15.6">
      <c r="D588" s="320"/>
      <c r="E588" s="320"/>
      <c r="F588" s="320"/>
      <c r="G588" s="320"/>
      <c r="H588" s="320"/>
      <c r="I588" s="320"/>
      <c r="J588" s="320"/>
      <c r="K588" s="320"/>
      <c r="L588" s="320"/>
      <c r="M588" s="320"/>
      <c r="N588" s="320"/>
      <c r="O588" s="320"/>
      <c r="P588" s="320"/>
      <c r="Q588" s="320"/>
      <c r="R588" s="320"/>
      <c r="S588" s="320"/>
      <c r="T588" s="320"/>
      <c r="U588" s="320"/>
      <c r="V588" s="320"/>
      <c r="W588" s="320"/>
      <c r="X588" s="320"/>
      <c r="Y588" s="320"/>
      <c r="Z588" s="320"/>
      <c r="AA588" s="320"/>
      <c r="AB588" s="320"/>
    </row>
    <row r="589" spans="4:28" ht="15.6">
      <c r="D589" s="320"/>
      <c r="E589" s="320"/>
      <c r="F589" s="320"/>
      <c r="G589" s="320"/>
      <c r="H589" s="320"/>
      <c r="I589" s="320"/>
      <c r="J589" s="320"/>
      <c r="K589" s="320"/>
      <c r="L589" s="320"/>
      <c r="M589" s="320"/>
      <c r="N589" s="320"/>
      <c r="O589" s="320"/>
      <c r="P589" s="320"/>
      <c r="Q589" s="320"/>
      <c r="R589" s="320"/>
      <c r="S589" s="320"/>
      <c r="T589" s="320"/>
      <c r="U589" s="320"/>
      <c r="V589" s="320"/>
      <c r="W589" s="320"/>
      <c r="X589" s="320"/>
      <c r="Y589" s="320"/>
      <c r="Z589" s="320"/>
      <c r="AA589" s="320"/>
      <c r="AB589" s="320"/>
    </row>
    <row r="590" spans="4:28" ht="15.6">
      <c r="D590" s="320"/>
      <c r="E590" s="320"/>
      <c r="F590" s="320"/>
      <c r="G590" s="320"/>
      <c r="H590" s="320"/>
      <c r="I590" s="320"/>
      <c r="J590" s="320"/>
      <c r="K590" s="320"/>
      <c r="L590" s="320"/>
      <c r="M590" s="320"/>
      <c r="N590" s="320"/>
      <c r="O590" s="320"/>
      <c r="P590" s="320"/>
      <c r="Q590" s="320"/>
      <c r="R590" s="320"/>
      <c r="S590" s="320"/>
      <c r="T590" s="320"/>
      <c r="U590" s="320"/>
      <c r="V590" s="320"/>
      <c r="W590" s="320"/>
      <c r="X590" s="320"/>
      <c r="Y590" s="320"/>
      <c r="Z590" s="320"/>
      <c r="AA590" s="320"/>
      <c r="AB590" s="320"/>
    </row>
    <row r="591" spans="4:28" ht="15.6">
      <c r="D591" s="320"/>
      <c r="E591" s="320"/>
      <c r="F591" s="320"/>
      <c r="G591" s="320"/>
      <c r="H591" s="320"/>
      <c r="I591" s="320"/>
      <c r="J591" s="320"/>
      <c r="K591" s="320"/>
      <c r="L591" s="320"/>
      <c r="M591" s="320"/>
      <c r="N591" s="320"/>
      <c r="O591" s="320"/>
      <c r="P591" s="320"/>
      <c r="Q591" s="320"/>
      <c r="R591" s="320"/>
      <c r="S591" s="320"/>
      <c r="T591" s="320"/>
      <c r="U591" s="320"/>
      <c r="V591" s="320"/>
      <c r="W591" s="320"/>
      <c r="X591" s="320"/>
      <c r="Y591" s="320"/>
      <c r="Z591" s="320"/>
      <c r="AA591" s="320"/>
      <c r="AB591" s="320"/>
    </row>
    <row r="592" spans="4:28" ht="15.6">
      <c r="D592" s="320"/>
      <c r="E592" s="320"/>
      <c r="F592" s="320"/>
      <c r="G592" s="320"/>
      <c r="H592" s="320"/>
      <c r="I592" s="320"/>
      <c r="J592" s="320"/>
      <c r="K592" s="320"/>
      <c r="L592" s="320"/>
      <c r="M592" s="320"/>
      <c r="N592" s="320"/>
      <c r="O592" s="320"/>
      <c r="P592" s="320"/>
      <c r="Q592" s="320"/>
      <c r="R592" s="320"/>
      <c r="S592" s="320"/>
      <c r="T592" s="320"/>
      <c r="U592" s="320"/>
      <c r="V592" s="320"/>
      <c r="W592" s="320"/>
      <c r="X592" s="320"/>
      <c r="Y592" s="320"/>
      <c r="Z592" s="320"/>
      <c r="AA592" s="320"/>
      <c r="AB592" s="320"/>
    </row>
    <row r="593" spans="4:28" ht="15.6">
      <c r="D593" s="320"/>
      <c r="E593" s="320"/>
      <c r="F593" s="320"/>
      <c r="G593" s="320"/>
      <c r="H593" s="320"/>
      <c r="I593" s="320"/>
      <c r="J593" s="320"/>
      <c r="K593" s="320"/>
      <c r="L593" s="320"/>
      <c r="M593" s="320"/>
      <c r="N593" s="320"/>
      <c r="O593" s="320"/>
      <c r="P593" s="320"/>
      <c r="Q593" s="320"/>
      <c r="R593" s="320"/>
      <c r="S593" s="320"/>
      <c r="T593" s="320"/>
      <c r="U593" s="320"/>
      <c r="V593" s="320"/>
      <c r="W593" s="320"/>
      <c r="X593" s="320"/>
      <c r="Y593" s="320"/>
      <c r="Z593" s="320"/>
      <c r="AA593" s="320"/>
      <c r="AB593" s="320"/>
    </row>
    <row r="594" spans="4:28" ht="15.6">
      <c r="D594" s="320"/>
      <c r="E594" s="320"/>
      <c r="F594" s="320"/>
      <c r="G594" s="320"/>
      <c r="H594" s="320"/>
      <c r="I594" s="320"/>
      <c r="J594" s="320"/>
      <c r="K594" s="320"/>
      <c r="L594" s="320"/>
      <c r="M594" s="320"/>
      <c r="N594" s="320"/>
      <c r="O594" s="320"/>
      <c r="P594" s="320"/>
      <c r="Q594" s="320"/>
      <c r="R594" s="320"/>
      <c r="S594" s="320"/>
      <c r="T594" s="320"/>
      <c r="U594" s="320"/>
      <c r="V594" s="320"/>
      <c r="W594" s="320"/>
      <c r="X594" s="320"/>
      <c r="Y594" s="320"/>
      <c r="Z594" s="320"/>
      <c r="AA594" s="320"/>
      <c r="AB594" s="320"/>
    </row>
  </sheetData>
  <sortState xmlns:xlrd2="http://schemas.microsoft.com/office/spreadsheetml/2017/richdata2" ref="D4">
    <sortCondition sortBy="icon" ref="D4"/>
  </sortState>
  <mergeCells count="10">
    <mergeCell ref="F10:Q10"/>
    <mergeCell ref="E11:G11"/>
    <mergeCell ref="D12:H12"/>
    <mergeCell ref="J12:O12"/>
    <mergeCell ref="D7:L7"/>
    <mergeCell ref="N6:Q6"/>
    <mergeCell ref="N7:Q7"/>
    <mergeCell ref="D4:E4"/>
    <mergeCell ref="B6:C7"/>
    <mergeCell ref="D6:L6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6" r:id="rId4" name="Check Box 2">
              <controlPr defaultSize="0" autoFill="0" autoLine="0" autoPict="0" altText="Contrato nº.:">
                <anchor moveWithCells="1">
                  <from>
                    <xdr:col>1</xdr:col>
                    <xdr:colOff>342900</xdr:colOff>
                    <xdr:row>2</xdr:row>
                    <xdr:rowOff>137160</xdr:rowOff>
                  </from>
                  <to>
                    <xdr:col>3</xdr:col>
                    <xdr:colOff>251460</xdr:colOff>
                    <xdr:row>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5" name="Check Box 3">
              <controlPr defaultSize="0" autoFill="0" autoLine="0" autoPict="0" altText="Contrato nº.:">
                <anchor moveWithCells="1">
                  <from>
                    <xdr:col>6</xdr:col>
                    <xdr:colOff>213360</xdr:colOff>
                    <xdr:row>2</xdr:row>
                    <xdr:rowOff>144780</xdr:rowOff>
                  </from>
                  <to>
                    <xdr:col>8</xdr:col>
                    <xdr:colOff>137160</xdr:colOff>
                    <xdr:row>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9" r:id="rId6" name="Check Box 5">
              <controlPr defaultSize="0" autoFill="0" autoLine="0" autoPict="0" altText="Contrato nº.:">
                <anchor moveWithCells="1">
                  <from>
                    <xdr:col>1</xdr:col>
                    <xdr:colOff>594360</xdr:colOff>
                    <xdr:row>9</xdr:row>
                    <xdr:rowOff>182880</xdr:rowOff>
                  </from>
                  <to>
                    <xdr:col>2</xdr:col>
                    <xdr:colOff>563880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7" name="Check Box 6">
              <controlPr defaultSize="0" autoFill="0" autoLine="0" autoPict="0" altText="Contrato nº.:">
                <anchor moveWithCells="1">
                  <from>
                    <xdr:col>3</xdr:col>
                    <xdr:colOff>30480</xdr:colOff>
                    <xdr:row>9</xdr:row>
                    <xdr:rowOff>182880</xdr:rowOff>
                  </from>
                  <to>
                    <xdr:col>4</xdr:col>
                    <xdr:colOff>0</xdr:colOff>
                    <xdr:row>11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4B65-368D-47EA-A9F8-B0105774D7DC}">
  <sheetPr>
    <pageSetUpPr fitToPage="1"/>
  </sheetPr>
  <dimension ref="A1:S43"/>
  <sheetViews>
    <sheetView topLeftCell="A24" zoomScale="120" zoomScaleNormal="120" workbookViewId="0">
      <selection activeCell="A39" sqref="A39:E39"/>
    </sheetView>
  </sheetViews>
  <sheetFormatPr defaultColWidth="9.109375" defaultRowHeight="11.4"/>
  <cols>
    <col min="1" max="1" width="10.109375" style="225" customWidth="1"/>
    <col min="2" max="2" width="25.44140625" style="225" customWidth="1"/>
    <col min="3" max="3" width="10.6640625" style="225" customWidth="1"/>
    <col min="4" max="4" width="12.109375" style="225" customWidth="1"/>
    <col min="5" max="5" width="15.33203125" style="225" customWidth="1"/>
    <col min="6" max="6" width="5.109375" style="225" customWidth="1"/>
    <col min="7" max="7" width="9.109375" style="225"/>
    <col min="8" max="8" width="3.44140625" style="225" customWidth="1"/>
    <col min="9" max="10" width="6.88671875" style="225" customWidth="1"/>
    <col min="11" max="11" width="11.109375" style="225" customWidth="1"/>
    <col min="12" max="12" width="7.6640625" style="225" customWidth="1"/>
    <col min="13" max="13" width="12.33203125" style="225" customWidth="1"/>
    <col min="14" max="14" width="9.6640625" style="225" customWidth="1"/>
    <col min="15" max="15" width="1.33203125" style="225" customWidth="1"/>
    <col min="16" max="16" width="12.88671875" style="458" customWidth="1"/>
    <col min="17" max="17" width="12.6640625" style="458" customWidth="1"/>
    <col min="18" max="18" width="10.33203125" style="458" customWidth="1"/>
    <col min="19" max="16384" width="9.109375" style="225"/>
  </cols>
  <sheetData>
    <row r="1" spans="1:19" ht="26.25" customHeight="1">
      <c r="A1" s="915" t="s">
        <v>206</v>
      </c>
      <c r="B1" s="915"/>
      <c r="C1" s="915"/>
      <c r="D1" s="236"/>
      <c r="E1" s="228" t="s">
        <v>7</v>
      </c>
      <c r="F1" s="228"/>
      <c r="G1" s="236"/>
      <c r="H1" s="236"/>
      <c r="I1" s="236"/>
      <c r="L1" s="228"/>
      <c r="M1" s="228"/>
      <c r="N1" s="228"/>
      <c r="O1" s="228"/>
      <c r="P1" s="228"/>
      <c r="Q1" s="228"/>
      <c r="R1" s="228"/>
    </row>
    <row r="2" spans="1:19">
      <c r="A2" s="916"/>
      <c r="B2" s="916"/>
      <c r="C2" s="916"/>
      <c r="D2" s="226"/>
      <c r="E2" s="231" t="s">
        <v>8</v>
      </c>
      <c r="F2" s="917"/>
      <c r="G2" s="917"/>
      <c r="H2" s="917"/>
      <c r="I2" s="917"/>
      <c r="J2" s="917"/>
      <c r="P2" s="225"/>
      <c r="Q2" s="225"/>
      <c r="R2" s="225"/>
    </row>
    <row r="3" spans="1:19">
      <c r="A3" s="916"/>
      <c r="B3" s="916"/>
      <c r="C3" s="916"/>
      <c r="D3" s="226"/>
      <c r="E3" s="231" t="s">
        <v>9</v>
      </c>
      <c r="F3" s="917"/>
      <c r="G3" s="917"/>
      <c r="H3" s="917"/>
      <c r="I3" s="917"/>
      <c r="J3" s="917"/>
      <c r="P3" s="229"/>
      <c r="Q3" s="229"/>
      <c r="R3" s="229"/>
    </row>
    <row r="4" spans="1:19" ht="23.25" customHeight="1">
      <c r="A4" s="916"/>
      <c r="B4" s="916"/>
      <c r="C4" s="916"/>
      <c r="D4" s="226"/>
      <c r="E4" s="231" t="s">
        <v>10</v>
      </c>
      <c r="F4" s="917"/>
      <c r="G4" s="917"/>
      <c r="H4" s="917"/>
      <c r="I4" s="917"/>
      <c r="J4" s="917"/>
      <c r="P4" s="229"/>
      <c r="Q4" s="229"/>
      <c r="R4" s="229"/>
    </row>
    <row r="5" spans="1:19" ht="9.75" customHeight="1">
      <c r="A5" s="237" t="s">
        <v>207</v>
      </c>
      <c r="B5" s="238"/>
      <c r="C5" s="238"/>
      <c r="D5" s="238"/>
      <c r="E5" s="238"/>
      <c r="F5" s="238"/>
      <c r="G5" s="238"/>
      <c r="H5" s="230"/>
      <c r="I5" s="230"/>
      <c r="J5" s="230"/>
      <c r="K5" s="230"/>
      <c r="L5" s="230"/>
      <c r="M5" s="230"/>
      <c r="N5" s="230"/>
      <c r="O5" s="230"/>
      <c r="P5" s="225"/>
      <c r="Q5" s="225"/>
      <c r="R5" s="225"/>
    </row>
    <row r="6" spans="1:19" ht="23.25" customHeight="1">
      <c r="A6" s="581" t="s">
        <v>208</v>
      </c>
      <c r="B6" s="581"/>
      <c r="C6" s="581"/>
      <c r="D6" s="239"/>
      <c r="E6" s="240" t="s">
        <v>209</v>
      </c>
      <c r="F6" s="241"/>
      <c r="G6" s="242"/>
      <c r="I6" s="243" t="s">
        <v>210</v>
      </c>
      <c r="J6" s="228"/>
      <c r="K6" s="919" t="s">
        <v>211</v>
      </c>
      <c r="L6" s="919"/>
      <c r="M6" s="217" t="s">
        <v>212</v>
      </c>
      <c r="N6" s="228" t="s">
        <v>213</v>
      </c>
      <c r="P6" s="229"/>
      <c r="Q6" s="229"/>
      <c r="R6" s="232"/>
      <c r="S6" s="232"/>
    </row>
    <row r="7" spans="1:19" ht="14.25" customHeight="1">
      <c r="A7" s="581"/>
      <c r="B7" s="581"/>
      <c r="C7" s="581"/>
      <c r="D7" s="239"/>
      <c r="E7" s="244"/>
      <c r="G7" s="245"/>
      <c r="I7" s="917"/>
      <c r="J7" s="920"/>
      <c r="K7" s="917"/>
      <c r="L7" s="917"/>
      <c r="M7" s="246"/>
      <c r="N7" s="247"/>
      <c r="P7" s="229"/>
      <c r="Q7" s="229"/>
      <c r="R7" s="225"/>
    </row>
    <row r="8" spans="1:19">
      <c r="A8" s="581"/>
      <c r="B8" s="581"/>
      <c r="C8" s="581"/>
      <c r="D8" s="239"/>
      <c r="E8" s="244"/>
      <c r="G8" s="245"/>
      <c r="P8" s="225"/>
      <c r="Q8" s="225"/>
      <c r="R8" s="225"/>
    </row>
    <row r="9" spans="1:19" ht="24" customHeight="1" thickBot="1">
      <c r="A9" s="581"/>
      <c r="B9" s="581"/>
      <c r="C9" s="581"/>
      <c r="D9" s="239"/>
      <c r="E9" s="248"/>
      <c r="F9" s="249"/>
      <c r="G9" s="250"/>
      <c r="I9" s="232" t="s">
        <v>214</v>
      </c>
      <c r="J9" s="232" t="s">
        <v>215</v>
      </c>
      <c r="N9" s="232"/>
      <c r="P9" s="229"/>
      <c r="Q9" s="229"/>
      <c r="R9" s="229"/>
    </row>
    <row r="10" spans="1:19" ht="12">
      <c r="I10" s="251" t="s">
        <v>216</v>
      </c>
      <c r="J10" s="252"/>
      <c r="K10" s="253"/>
      <c r="L10" s="253"/>
      <c r="M10" s="253"/>
      <c r="N10" s="253"/>
      <c r="P10" s="229"/>
      <c r="Q10" s="229"/>
      <c r="R10" s="229"/>
      <c r="S10" s="232"/>
    </row>
    <row r="11" spans="1:19" ht="12">
      <c r="A11" s="232" t="s">
        <v>217</v>
      </c>
      <c r="P11" s="225"/>
      <c r="Q11" s="225"/>
      <c r="R11" s="225"/>
    </row>
    <row r="12" spans="1:19" ht="3" customHeight="1">
      <c r="P12" s="225"/>
      <c r="Q12" s="225"/>
      <c r="R12" s="225"/>
    </row>
    <row r="13" spans="1:19">
      <c r="A13" s="254"/>
      <c r="B13" s="254"/>
      <c r="C13" s="255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P13" s="225"/>
      <c r="Q13" s="225"/>
      <c r="R13" s="225"/>
    </row>
    <row r="14" spans="1:19" ht="6.75" customHeight="1">
      <c r="J14" s="534"/>
      <c r="K14" s="534"/>
      <c r="L14" s="534"/>
      <c r="M14" s="534"/>
      <c r="N14" s="534"/>
      <c r="O14" s="534"/>
      <c r="P14" s="225"/>
      <c r="Q14" s="225"/>
      <c r="R14" s="225"/>
    </row>
    <row r="15" spans="1:19" ht="12">
      <c r="A15" s="921" t="s">
        <v>218</v>
      </c>
      <c r="B15" s="921"/>
      <c r="C15" s="256"/>
      <c r="D15" s="257"/>
      <c r="J15" s="534"/>
      <c r="K15" s="534"/>
      <c r="L15" s="534"/>
      <c r="M15" s="534"/>
      <c r="N15" s="534"/>
      <c r="O15" s="534"/>
      <c r="P15" s="225"/>
      <c r="Q15" s="225"/>
      <c r="R15" s="225"/>
    </row>
    <row r="16" spans="1:19" ht="15.75" customHeight="1">
      <c r="A16" s="258"/>
      <c r="B16" s="259"/>
      <c r="C16" s="259"/>
      <c r="D16" s="259"/>
      <c r="E16" s="259"/>
      <c r="J16" s="926"/>
      <c r="K16" s="926"/>
      <c r="L16" s="926"/>
      <c r="M16" s="926"/>
      <c r="N16" s="260"/>
      <c r="O16" s="261"/>
    </row>
    <row r="17" spans="1:15" ht="42.75" customHeight="1">
      <c r="A17" s="262" t="s">
        <v>219</v>
      </c>
      <c r="B17" s="263" t="s">
        <v>220</v>
      </c>
      <c r="C17" s="264" t="s">
        <v>221</v>
      </c>
      <c r="D17" s="263" t="s">
        <v>185</v>
      </c>
      <c r="E17" s="265" t="s">
        <v>222</v>
      </c>
      <c r="J17" s="266"/>
      <c r="K17" s="922"/>
      <c r="L17" s="922"/>
      <c r="M17" s="922"/>
      <c r="N17" s="267"/>
      <c r="O17" s="28"/>
    </row>
    <row r="18" spans="1:15" ht="12">
      <c r="A18" s="268" t="s">
        <v>223</v>
      </c>
      <c r="B18" s="911" t="s">
        <v>224</v>
      </c>
      <c r="C18" s="912"/>
      <c r="D18" s="913"/>
      <c r="E18" s="269"/>
      <c r="J18" s="266"/>
      <c r="K18" s="922"/>
      <c r="L18" s="922"/>
      <c r="M18" s="922"/>
      <c r="N18" s="267"/>
      <c r="O18" s="28"/>
    </row>
    <row r="19" spans="1:15" ht="12">
      <c r="A19" s="270"/>
      <c r="B19" s="271" t="s">
        <v>34</v>
      </c>
      <c r="C19" s="272"/>
      <c r="D19" s="271"/>
      <c r="E19" s="273">
        <f>SUM(C19*D19)</f>
        <v>0</v>
      </c>
      <c r="J19" s="266"/>
      <c r="K19" s="923"/>
      <c r="L19" s="923"/>
      <c r="M19" s="923"/>
      <c r="N19" s="267"/>
      <c r="O19" s="28"/>
    </row>
    <row r="20" spans="1:15" ht="12">
      <c r="A20" s="274"/>
      <c r="B20" s="275" t="s">
        <v>33</v>
      </c>
      <c r="C20" s="276"/>
      <c r="D20" s="275"/>
      <c r="E20" s="273">
        <f t="shared" ref="E20:E23" si="0">SUM(C20*D20)</f>
        <v>0</v>
      </c>
      <c r="J20" s="266"/>
      <c r="K20" s="922"/>
      <c r="L20" s="922"/>
      <c r="M20" s="922"/>
      <c r="N20" s="267"/>
      <c r="O20" s="28"/>
    </row>
    <row r="21" spans="1:15" ht="12">
      <c r="A21" s="274"/>
      <c r="B21" s="275" t="s">
        <v>36</v>
      </c>
      <c r="C21" s="276"/>
      <c r="D21" s="275"/>
      <c r="E21" s="277">
        <f t="shared" si="0"/>
        <v>0</v>
      </c>
      <c r="J21" s="266"/>
      <c r="K21" s="922"/>
      <c r="L21" s="922"/>
      <c r="M21" s="922"/>
      <c r="N21" s="267"/>
      <c r="O21" s="267"/>
    </row>
    <row r="22" spans="1:15" ht="12">
      <c r="A22" s="274"/>
      <c r="B22" s="275" t="s">
        <v>35</v>
      </c>
      <c r="C22" s="276"/>
      <c r="D22" s="275"/>
      <c r="E22" s="273">
        <f t="shared" si="0"/>
        <v>0</v>
      </c>
      <c r="J22" s="266"/>
      <c r="K22" s="924"/>
      <c r="L22" s="924"/>
      <c r="M22" s="924"/>
      <c r="N22" s="278"/>
      <c r="O22" s="278"/>
    </row>
    <row r="23" spans="1:15" ht="12">
      <c r="A23" s="279"/>
      <c r="B23" s="280" t="s">
        <v>79</v>
      </c>
      <c r="C23" s="281"/>
      <c r="D23" s="280"/>
      <c r="E23" s="282">
        <f t="shared" si="0"/>
        <v>0</v>
      </c>
      <c r="J23" s="266"/>
      <c r="K23" s="924"/>
      <c r="L23" s="924"/>
      <c r="M23" s="924"/>
      <c r="N23" s="925"/>
      <c r="O23" s="925"/>
    </row>
    <row r="24" spans="1:15" ht="12">
      <c r="A24" s="283"/>
      <c r="B24" s="284" t="s">
        <v>37</v>
      </c>
      <c r="C24" s="285"/>
      <c r="D24" s="286"/>
      <c r="E24" s="287">
        <f>SUM(C24*D24)</f>
        <v>0</v>
      </c>
      <c r="J24" s="266"/>
      <c r="K24" s="923"/>
      <c r="L24" s="923"/>
      <c r="M24" s="923"/>
      <c r="N24" s="924"/>
      <c r="O24" s="924"/>
    </row>
    <row r="25" spans="1:15" ht="15" customHeight="1">
      <c r="A25" s="288"/>
      <c r="B25" s="289" t="s">
        <v>225</v>
      </c>
      <c r="C25" s="290"/>
      <c r="D25" s="291"/>
      <c r="E25" s="292">
        <f>SUM(E18:E24)</f>
        <v>0</v>
      </c>
      <c r="J25" s="266"/>
      <c r="K25" s="922"/>
      <c r="L25" s="922"/>
      <c r="M25" s="922"/>
      <c r="N25" s="924"/>
      <c r="O25" s="924"/>
    </row>
    <row r="26" spans="1:15" ht="15" customHeight="1">
      <c r="A26" s="288"/>
      <c r="B26" s="293" t="s">
        <v>226</v>
      </c>
      <c r="C26" s="294"/>
      <c r="D26" s="293"/>
      <c r="E26" s="295"/>
      <c r="J26" s="266"/>
      <c r="K26" s="922"/>
      <c r="L26" s="922"/>
      <c r="M26" s="922"/>
      <c r="N26" s="927"/>
      <c r="O26" s="927"/>
    </row>
    <row r="27" spans="1:15" ht="24">
      <c r="A27" s="269"/>
      <c r="B27" s="296" t="s">
        <v>227</v>
      </c>
      <c r="C27" s="297"/>
      <c r="D27" s="298"/>
      <c r="E27" s="299"/>
      <c r="F27" s="300"/>
      <c r="J27" s="266"/>
      <c r="K27" s="922"/>
      <c r="L27" s="922"/>
      <c r="M27" s="922"/>
      <c r="N27" s="927"/>
      <c r="O27" s="927"/>
    </row>
    <row r="28" spans="1:15" ht="12">
      <c r="A28" s="301"/>
      <c r="B28" s="302" t="s">
        <v>228</v>
      </c>
      <c r="C28" s="303"/>
      <c r="D28" s="304"/>
      <c r="E28" s="305"/>
      <c r="F28" s="300"/>
      <c r="J28" s="266"/>
      <c r="K28" s="922"/>
      <c r="L28" s="922"/>
      <c r="M28" s="922"/>
      <c r="N28" s="927"/>
      <c r="O28" s="927"/>
    </row>
    <row r="29" spans="1:15">
      <c r="A29" s="306"/>
      <c r="B29" s="285" t="s">
        <v>229</v>
      </c>
      <c r="C29" s="233"/>
      <c r="D29" s="233"/>
      <c r="E29" s="307">
        <f>SUM(E26:E28)</f>
        <v>0</v>
      </c>
      <c r="J29" s="266"/>
      <c r="K29" s="922"/>
      <c r="L29" s="922"/>
      <c r="M29" s="922"/>
      <c r="N29" s="927"/>
      <c r="O29" s="927"/>
    </row>
    <row r="30" spans="1:15" ht="12">
      <c r="A30" s="269"/>
      <c r="B30" s="270" t="s">
        <v>65</v>
      </c>
      <c r="C30" s="308"/>
      <c r="D30" s="292"/>
      <c r="E30" s="309">
        <f>E25-E29</f>
        <v>0</v>
      </c>
      <c r="J30" s="266"/>
      <c r="K30" s="922"/>
      <c r="L30" s="922"/>
      <c r="M30" s="922"/>
      <c r="N30" s="927"/>
      <c r="O30" s="927"/>
    </row>
    <row r="31" spans="1:15">
      <c r="B31" s="310"/>
      <c r="G31" s="229"/>
      <c r="H31" s="229"/>
      <c r="J31" s="266"/>
      <c r="K31" s="922"/>
      <c r="L31" s="922"/>
      <c r="M31" s="922"/>
      <c r="N31" s="927"/>
      <c r="O31" s="927"/>
    </row>
    <row r="32" spans="1:15" ht="15" customHeight="1">
      <c r="A32" s="311" t="s">
        <v>230</v>
      </c>
      <c r="B32" s="311"/>
      <c r="C32" s="232" t="s">
        <v>231</v>
      </c>
      <c r="D32" s="232"/>
      <c r="E32" s="232"/>
      <c r="F32" s="232" t="s">
        <v>232</v>
      </c>
      <c r="I32" s="312"/>
      <c r="J32" s="266"/>
      <c r="K32" s="922"/>
      <c r="L32" s="922"/>
      <c r="M32" s="922"/>
      <c r="N32" s="927"/>
      <c r="O32" s="927"/>
    </row>
    <row r="33" spans="1:15">
      <c r="A33" s="313"/>
      <c r="B33" s="313"/>
      <c r="C33" s="314"/>
      <c r="D33" s="315"/>
      <c r="E33" s="315"/>
      <c r="F33" s="316"/>
      <c r="G33" s="239"/>
      <c r="H33" s="312"/>
      <c r="I33" s="312"/>
      <c r="J33" s="266"/>
      <c r="K33" s="922"/>
      <c r="L33" s="922"/>
      <c r="M33" s="922"/>
      <c r="N33" s="927"/>
      <c r="O33" s="927"/>
    </row>
    <row r="34" spans="1:15">
      <c r="F34" s="310"/>
      <c r="G34" s="239"/>
      <c r="H34" s="312"/>
      <c r="J34" s="266"/>
      <c r="K34" s="922"/>
      <c r="L34" s="922"/>
      <c r="M34" s="922"/>
      <c r="N34" s="929"/>
      <c r="O34" s="929"/>
    </row>
    <row r="35" spans="1:15" ht="15" customHeight="1">
      <c r="A35" s="914" t="s">
        <v>233</v>
      </c>
      <c r="B35" s="914"/>
      <c r="C35" s="914"/>
      <c r="D35" s="914"/>
      <c r="E35" s="914"/>
      <c r="F35" s="914"/>
      <c r="G35" s="226"/>
      <c r="J35" s="918"/>
      <c r="K35" s="928"/>
      <c r="L35" s="928"/>
      <c r="M35" s="928"/>
      <c r="N35" s="928"/>
      <c r="O35" s="928"/>
    </row>
    <row r="36" spans="1:15">
      <c r="A36" s="914"/>
      <c r="B36" s="914"/>
      <c r="C36" s="914"/>
      <c r="D36" s="914"/>
      <c r="E36" s="914"/>
      <c r="F36" s="914"/>
      <c r="J36" s="918"/>
      <c r="K36" s="928"/>
      <c r="L36" s="928"/>
      <c r="M36" s="928"/>
      <c r="N36" s="928"/>
      <c r="O36" s="928"/>
    </row>
    <row r="37" spans="1:15">
      <c r="J37" s="918"/>
      <c r="K37" s="928"/>
      <c r="L37" s="928"/>
      <c r="M37" s="928"/>
      <c r="N37" s="928"/>
      <c r="O37" s="928"/>
    </row>
    <row r="38" spans="1:15" ht="15.75" customHeight="1">
      <c r="J38" s="918"/>
      <c r="K38" s="928"/>
      <c r="L38" s="928"/>
      <c r="M38" s="928"/>
      <c r="N38" s="928"/>
      <c r="O38" s="928"/>
    </row>
    <row r="39" spans="1:15" ht="11.25" customHeight="1">
      <c r="A39" s="457" t="s">
        <v>234</v>
      </c>
      <c r="B39" s="457"/>
      <c r="C39" s="457"/>
      <c r="D39" s="457"/>
      <c r="E39" s="457"/>
      <c r="J39" s="918"/>
      <c r="K39" s="928"/>
      <c r="L39" s="928"/>
      <c r="M39" s="928"/>
      <c r="N39" s="928"/>
      <c r="O39" s="928"/>
    </row>
    <row r="43" spans="1:15" ht="14.25" customHeight="1"/>
  </sheetData>
  <mergeCells count="47">
    <mergeCell ref="K35:O39"/>
    <mergeCell ref="K31:M31"/>
    <mergeCell ref="N31:O31"/>
    <mergeCell ref="K32:M32"/>
    <mergeCell ref="N32:O32"/>
    <mergeCell ref="K33:M33"/>
    <mergeCell ref="N33:O33"/>
    <mergeCell ref="K34:M34"/>
    <mergeCell ref="N34:O34"/>
    <mergeCell ref="K29:M29"/>
    <mergeCell ref="N29:O29"/>
    <mergeCell ref="K30:M30"/>
    <mergeCell ref="N30:O30"/>
    <mergeCell ref="K27:M27"/>
    <mergeCell ref="N27:O27"/>
    <mergeCell ref="K28:M28"/>
    <mergeCell ref="P16:R1048576"/>
    <mergeCell ref="K17:M17"/>
    <mergeCell ref="K18:M18"/>
    <mergeCell ref="K19:M19"/>
    <mergeCell ref="K20:M20"/>
    <mergeCell ref="K21:M21"/>
    <mergeCell ref="K22:M22"/>
    <mergeCell ref="K23:M23"/>
    <mergeCell ref="N23:O23"/>
    <mergeCell ref="J16:M16"/>
    <mergeCell ref="K24:M24"/>
    <mergeCell ref="N24:O25"/>
    <mergeCell ref="K25:M25"/>
    <mergeCell ref="K26:M26"/>
    <mergeCell ref="N26:O26"/>
    <mergeCell ref="N28:O28"/>
    <mergeCell ref="K6:L6"/>
    <mergeCell ref="I7:J7"/>
    <mergeCell ref="K7:L7"/>
    <mergeCell ref="J14:O15"/>
    <mergeCell ref="A15:B15"/>
    <mergeCell ref="A6:C9"/>
    <mergeCell ref="A39:E39"/>
    <mergeCell ref="B18:D18"/>
    <mergeCell ref="A35:F36"/>
    <mergeCell ref="A1:C1"/>
    <mergeCell ref="A2:C4"/>
    <mergeCell ref="F2:J2"/>
    <mergeCell ref="F3:J3"/>
    <mergeCell ref="F4:J4"/>
    <mergeCell ref="J35:J39"/>
  </mergeCells>
  <pageMargins left="0.511811024" right="0.511811024" top="0.78740157499999996" bottom="0.78740157499999996" header="0.31496062000000002" footer="0.31496062000000002"/>
  <pageSetup paperSize="9" scale="4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 altText="Request for advance payment">
                <anchor moveWithCells="1">
                  <from>
                    <xdr:col>4</xdr:col>
                    <xdr:colOff>0</xdr:colOff>
                    <xdr:row>6</xdr:row>
                    <xdr:rowOff>7620</xdr:rowOff>
                  </from>
                  <to>
                    <xdr:col>8</xdr:col>
                    <xdr:colOff>381000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175260</xdr:rowOff>
                  </from>
                  <to>
                    <xdr:col>8</xdr:col>
                    <xdr:colOff>381000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3</xdr:col>
                    <xdr:colOff>807720</xdr:colOff>
                    <xdr:row>7</xdr:row>
                    <xdr:rowOff>182880</xdr:rowOff>
                  </from>
                  <to>
                    <xdr:col>8</xdr:col>
                    <xdr:colOff>381000</xdr:colOff>
                    <xdr:row>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243E-3168-4276-8706-C883DF401CB9}">
  <dimension ref="A1:AW189"/>
  <sheetViews>
    <sheetView view="pageBreakPreview" zoomScaleNormal="100" zoomScaleSheetLayoutView="100" workbookViewId="0">
      <selection activeCell="K8" sqref="K8"/>
    </sheetView>
  </sheetViews>
  <sheetFormatPr defaultColWidth="0" defaultRowHeight="14.4"/>
  <cols>
    <col min="1" max="1" width="7.88671875" style="1" customWidth="1"/>
    <col min="2" max="2" width="11" style="1" customWidth="1"/>
    <col min="3" max="3" width="12.33203125" style="1" customWidth="1"/>
    <col min="4" max="4" width="7" style="1" customWidth="1"/>
    <col min="5" max="5" width="9.6640625" style="1" customWidth="1"/>
    <col min="6" max="6" width="4.44140625" style="1" customWidth="1"/>
    <col min="7" max="7" width="16.6640625" style="1" customWidth="1"/>
    <col min="8" max="8" width="12.44140625" style="1" customWidth="1"/>
    <col min="9" max="9" width="5" style="1" customWidth="1"/>
    <col min="10" max="10" width="11.33203125" style="1" customWidth="1"/>
    <col min="11" max="11" width="12.5546875" style="1" customWidth="1"/>
    <col min="12" max="12" width="12.88671875" style="1" customWidth="1"/>
    <col min="13" max="13" width="1.88671875" style="1" customWidth="1"/>
    <col min="14" max="14" width="8.88671875" style="1" customWidth="1"/>
    <col min="15" max="15" width="4.6640625" style="1" customWidth="1"/>
    <col min="16" max="16" width="14.44140625" style="1" customWidth="1"/>
    <col min="17" max="17" width="8.88671875" style="1" customWidth="1"/>
    <col min="18" max="18" width="2" style="1" customWidth="1"/>
    <col min="19" max="19" width="17.109375" style="1" customWidth="1"/>
    <col min="20" max="20" width="4.6640625" style="1" customWidth="1"/>
    <col min="21" max="21" width="3.109375" style="1" customWidth="1"/>
    <col min="22" max="22" width="2.5546875" style="1" customWidth="1"/>
    <col min="23" max="23" width="3.88671875" style="1" customWidth="1"/>
    <col min="24" max="24" width="2.88671875" style="1" customWidth="1"/>
    <col min="25" max="25" width="3.33203125" style="1" customWidth="1"/>
    <col min="26" max="26" width="8.109375" style="1" customWidth="1"/>
    <col min="27" max="27" width="2" style="1" customWidth="1"/>
    <col min="28" max="28" width="3.5546875" style="1" customWidth="1"/>
    <col min="29" max="29" width="1.5546875" style="1" customWidth="1"/>
    <col min="30" max="30" width="10.109375" style="1" customWidth="1"/>
    <col min="31" max="31" width="3.88671875" style="1" customWidth="1"/>
    <col min="32" max="32" width="4.5546875" style="1" customWidth="1"/>
    <col min="33" max="33" width="4" style="1" customWidth="1"/>
    <col min="34" max="34" width="11.44140625" style="1" customWidth="1"/>
    <col min="35" max="36" width="5" style="1" customWidth="1"/>
    <col min="37" max="37" width="8" style="1" customWidth="1"/>
    <col min="38" max="38" width="1" style="1" customWidth="1"/>
    <col min="39" max="39" width="11.109375" style="1" customWidth="1"/>
    <col min="40" max="40" width="12.109375" style="1" customWidth="1"/>
    <col min="41" max="41" width="12.88671875" style="844" hidden="1" customWidth="1"/>
    <col min="42" max="42" width="12.6640625" style="844" hidden="1" customWidth="1"/>
    <col min="43" max="43" width="10.33203125" style="844" hidden="1" customWidth="1"/>
    <col min="44" max="44" width="0" style="1" hidden="1" customWidth="1"/>
    <col min="45" max="45" width="12.6640625" style="1" hidden="1" customWidth="1"/>
    <col min="46" max="46" width="10.33203125" style="1" hidden="1" customWidth="1"/>
    <col min="47" max="47" width="0" style="1" hidden="1" customWidth="1"/>
    <col min="48" max="48" width="10.33203125" style="1" hidden="1" customWidth="1"/>
    <col min="49" max="49" width="0" style="1" hidden="1" customWidth="1"/>
    <col min="50" max="16384" width="9.109375" style="1" hidden="1"/>
  </cols>
  <sheetData>
    <row r="1" spans="1:44" ht="30.75" customHeight="1">
      <c r="A1" s="962" t="s">
        <v>235</v>
      </c>
      <c r="B1" s="962"/>
      <c r="C1" s="962"/>
      <c r="D1" s="56"/>
      <c r="E1" s="962" t="s">
        <v>171</v>
      </c>
      <c r="F1" s="962"/>
      <c r="G1" s="962"/>
      <c r="H1" s="962"/>
      <c r="I1" s="962"/>
      <c r="J1" s="962"/>
      <c r="K1" s="962"/>
      <c r="L1" s="14" t="s">
        <v>172</v>
      </c>
      <c r="M1" s="95"/>
      <c r="O1" s="96"/>
      <c r="P1" s="96"/>
      <c r="Q1" s="96"/>
      <c r="R1" s="96"/>
      <c r="S1" s="96"/>
      <c r="T1" s="96"/>
      <c r="U1" s="96"/>
      <c r="V1" s="96"/>
      <c r="W1" s="96"/>
      <c r="X1" s="96"/>
      <c r="AE1" s="14"/>
      <c r="AF1" s="14"/>
      <c r="AG1" s="14"/>
      <c r="AH1" s="14"/>
      <c r="AI1" s="14"/>
      <c r="AJ1" s="14"/>
      <c r="AK1" s="14"/>
      <c r="AM1" s="9"/>
      <c r="AN1" s="9"/>
      <c r="AO1" s="9"/>
      <c r="AP1" s="9"/>
      <c r="AQ1" s="9"/>
    </row>
    <row r="2" spans="1:44">
      <c r="A2" s="963"/>
      <c r="B2" s="963"/>
      <c r="C2" s="963"/>
      <c r="D2" s="963"/>
      <c r="F2" s="884" t="s">
        <v>3</v>
      </c>
      <c r="G2" s="884"/>
      <c r="H2" s="964"/>
      <c r="I2" s="964"/>
      <c r="J2" s="964"/>
      <c r="K2" s="964"/>
      <c r="L2" s="965" t="s">
        <v>8</v>
      </c>
      <c r="M2" s="965"/>
      <c r="N2" s="964"/>
      <c r="O2" s="964"/>
      <c r="P2" s="964"/>
      <c r="Q2" s="964"/>
      <c r="R2" s="97"/>
      <c r="S2" s="97"/>
      <c r="AC2" s="2"/>
      <c r="AO2" s="1"/>
      <c r="AP2" s="1"/>
      <c r="AQ2" s="1"/>
    </row>
    <row r="3" spans="1:44">
      <c r="A3" s="963"/>
      <c r="B3" s="963"/>
      <c r="C3" s="963"/>
      <c r="D3" s="963"/>
      <c r="F3" s="966" t="s">
        <v>4</v>
      </c>
      <c r="G3" s="966"/>
      <c r="H3" s="967"/>
      <c r="I3" s="967"/>
      <c r="J3" s="967"/>
      <c r="K3" s="967"/>
      <c r="L3" s="965" t="s">
        <v>9</v>
      </c>
      <c r="M3" s="965"/>
      <c r="N3" s="967"/>
      <c r="O3" s="967"/>
      <c r="P3" s="967"/>
      <c r="Q3" s="967"/>
      <c r="AC3" s="2"/>
      <c r="AO3" s="11"/>
      <c r="AP3" s="11"/>
      <c r="AQ3" s="11"/>
    </row>
    <row r="4" spans="1:44" ht="15.75" customHeight="1">
      <c r="A4" s="963"/>
      <c r="B4" s="963"/>
      <c r="C4" s="963"/>
      <c r="D4" s="963"/>
      <c r="F4" s="884" t="s">
        <v>5</v>
      </c>
      <c r="G4" s="884"/>
      <c r="H4" s="967"/>
      <c r="I4" s="967"/>
      <c r="J4" s="967"/>
      <c r="K4" s="967"/>
      <c r="L4" s="889" t="s">
        <v>10</v>
      </c>
      <c r="M4" s="889"/>
      <c r="N4" s="967"/>
      <c r="O4" s="967"/>
      <c r="P4" s="967"/>
      <c r="Q4" s="967"/>
      <c r="AC4" s="2"/>
      <c r="AO4" s="11"/>
      <c r="AP4" s="11"/>
      <c r="AQ4" s="11"/>
    </row>
    <row r="5" spans="1:44" ht="17.25" customHeight="1"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4"/>
      <c r="AA5" s="24"/>
      <c r="AB5" s="24"/>
      <c r="AC5" s="24"/>
      <c r="AD5" s="3"/>
      <c r="AE5" s="3"/>
      <c r="AF5" s="17"/>
      <c r="AG5" s="18"/>
      <c r="AH5" s="18"/>
      <c r="AI5" s="18"/>
      <c r="AJ5" s="18"/>
      <c r="AK5" s="18"/>
      <c r="AL5" s="3"/>
      <c r="AM5" s="3"/>
      <c r="AN5" s="12"/>
      <c r="AO5" s="11"/>
      <c r="AP5" s="11"/>
      <c r="AQ5" s="11"/>
    </row>
    <row r="6" spans="1:44" ht="17.25" customHeight="1" thickBot="1">
      <c r="A6" s="874" t="s">
        <v>236</v>
      </c>
      <c r="B6" s="874"/>
      <c r="C6" s="874"/>
      <c r="D6" s="874"/>
      <c r="E6" s="55"/>
      <c r="F6" s="107" t="s">
        <v>39</v>
      </c>
      <c r="G6" s="107"/>
      <c r="H6" s="99"/>
      <c r="I6" s="99"/>
      <c r="J6" s="111"/>
      <c r="K6" s="98" t="s">
        <v>237</v>
      </c>
      <c r="L6" s="98"/>
      <c r="M6" s="98"/>
      <c r="N6" s="98"/>
      <c r="O6" s="98"/>
      <c r="P6" s="98"/>
      <c r="Q6" s="98"/>
      <c r="R6" s="98"/>
      <c r="S6" s="98"/>
      <c r="T6" s="98"/>
      <c r="V6" s="10"/>
      <c r="W6" s="10"/>
      <c r="X6" s="10"/>
      <c r="Y6" s="10"/>
      <c r="Z6" s="13"/>
      <c r="AA6" s="13"/>
      <c r="AB6" s="13"/>
      <c r="AC6" s="13"/>
      <c r="AF6" s="10"/>
      <c r="AG6" s="11"/>
      <c r="AH6" s="11"/>
      <c r="AI6" s="11"/>
      <c r="AJ6" s="11"/>
      <c r="AK6" s="11"/>
      <c r="AN6" s="12"/>
      <c r="AO6" s="11"/>
      <c r="AP6" s="11"/>
      <c r="AQ6" s="11"/>
    </row>
    <row r="7" spans="1:44" ht="20.25" customHeight="1">
      <c r="A7" s="875"/>
      <c r="B7" s="875"/>
      <c r="C7" s="875"/>
      <c r="D7" s="875"/>
      <c r="E7" s="54"/>
      <c r="F7" s="947"/>
      <c r="G7" s="948"/>
      <c r="H7" s="948"/>
      <c r="I7" s="948"/>
      <c r="J7" s="948"/>
      <c r="K7" s="214" t="s">
        <v>238</v>
      </c>
      <c r="S7" s="214" t="s">
        <v>239</v>
      </c>
      <c r="V7" s="23"/>
      <c r="W7" s="23"/>
      <c r="X7" s="23"/>
      <c r="Y7" s="23"/>
      <c r="Z7" s="21"/>
      <c r="AF7" s="14"/>
      <c r="AG7" s="11"/>
      <c r="AH7" s="19"/>
      <c r="AI7" s="19"/>
      <c r="AO7" s="11"/>
      <c r="AP7" s="11"/>
      <c r="AQ7" s="1"/>
    </row>
    <row r="8" spans="1:44">
      <c r="A8" s="875"/>
      <c r="B8" s="875"/>
      <c r="C8" s="875"/>
      <c r="D8" s="875"/>
      <c r="E8" s="54"/>
      <c r="F8" s="949"/>
      <c r="G8" s="930"/>
      <c r="H8" s="930"/>
      <c r="I8" s="930"/>
      <c r="J8" s="930"/>
      <c r="K8" s="214" t="s">
        <v>240</v>
      </c>
      <c r="Q8" s="214" t="s">
        <v>241</v>
      </c>
      <c r="AO8" s="1"/>
      <c r="AP8" s="1"/>
      <c r="AQ8" s="1"/>
    </row>
    <row r="9" spans="1:44" ht="22.5" customHeight="1" thickBot="1">
      <c r="A9" s="875"/>
      <c r="B9" s="875"/>
      <c r="C9" s="875"/>
      <c r="D9" s="875"/>
      <c r="E9" s="54"/>
      <c r="F9" s="950"/>
      <c r="G9" s="951"/>
      <c r="H9" s="951"/>
      <c r="I9" s="951"/>
      <c r="J9" s="951"/>
      <c r="K9" s="216" t="s">
        <v>242</v>
      </c>
      <c r="L9" s="216"/>
      <c r="M9" s="216"/>
      <c r="N9" s="216"/>
      <c r="O9" s="216"/>
      <c r="P9" s="216"/>
      <c r="Q9" s="214" t="s">
        <v>243</v>
      </c>
      <c r="AG9" s="4"/>
      <c r="AM9" s="4"/>
      <c r="AO9" s="11"/>
      <c r="AP9" s="11"/>
      <c r="AQ9" s="11"/>
    </row>
    <row r="10" spans="1:44">
      <c r="A10" s="3"/>
      <c r="B10" s="3"/>
      <c r="C10" s="3"/>
      <c r="D10" s="3"/>
      <c r="E10" s="3"/>
      <c r="F10" s="3"/>
      <c r="G10" s="3"/>
      <c r="H10" s="3"/>
      <c r="I10" s="3"/>
      <c r="J10" s="3"/>
      <c r="K10" s="215" t="s">
        <v>244</v>
      </c>
      <c r="L10" s="3"/>
      <c r="M10" s="3"/>
      <c r="N10" s="215" t="s">
        <v>245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7"/>
      <c r="AH10" s="27"/>
      <c r="AI10" s="27"/>
      <c r="AJ10" s="27"/>
      <c r="AK10" s="27"/>
      <c r="AL10" s="27"/>
      <c r="AM10" s="27"/>
      <c r="AO10" s="11"/>
      <c r="AP10" s="11"/>
      <c r="AQ10" s="11"/>
      <c r="AR10" s="4"/>
    </row>
    <row r="11" spans="1:44" hidden="1">
      <c r="AL11" s="8"/>
      <c r="AM11" s="8"/>
      <c r="AO11" s="11"/>
      <c r="AP11" s="11"/>
      <c r="AQ11" s="11"/>
      <c r="AR11" s="4"/>
    </row>
    <row r="12" spans="1:44" hidden="1">
      <c r="C12" s="4"/>
      <c r="AL12" s="8"/>
      <c r="AM12" s="8"/>
      <c r="AO12" s="11"/>
      <c r="AP12" s="11"/>
      <c r="AQ12" s="11"/>
      <c r="AR12" s="4"/>
    </row>
    <row r="13" spans="1:44" hidden="1">
      <c r="AL13" s="8"/>
      <c r="AM13" s="8"/>
      <c r="AO13" s="11"/>
      <c r="AP13" s="11"/>
      <c r="AQ13" s="11"/>
      <c r="AR13" s="4"/>
    </row>
    <row r="14" spans="1:44" hidden="1">
      <c r="T14" s="70"/>
      <c r="AL14" s="4"/>
      <c r="AM14" s="4"/>
      <c r="AN14" s="4"/>
      <c r="AO14" s="1"/>
      <c r="AP14" s="1"/>
      <c r="AQ14" s="1"/>
    </row>
    <row r="15" spans="1:44" hidden="1">
      <c r="T15" s="70"/>
      <c r="AL15" s="4"/>
      <c r="AM15" s="4"/>
      <c r="AN15" s="4"/>
      <c r="AO15" s="1"/>
      <c r="AP15" s="1"/>
      <c r="AQ15" s="1"/>
    </row>
    <row r="16" spans="1:44" ht="15.75" hidden="1" customHeight="1">
      <c r="T16" s="71"/>
      <c r="AL16" s="34"/>
      <c r="AM16" s="35"/>
      <c r="AN16" s="34"/>
    </row>
    <row r="17" spans="1:40" hidden="1">
      <c r="T17" s="71"/>
      <c r="AL17" s="28"/>
      <c r="AM17" s="29"/>
      <c r="AN17" s="30"/>
    </row>
    <row r="18" spans="1:40" hidden="1">
      <c r="T18" s="71"/>
      <c r="AL18" s="28"/>
      <c r="AM18" s="29"/>
      <c r="AN18" s="30"/>
    </row>
    <row r="19" spans="1:40" hidden="1">
      <c r="T19" s="71"/>
      <c r="AL19" s="31"/>
      <c r="AM19" s="29"/>
      <c r="AN19" s="30"/>
    </row>
    <row r="20" spans="1:40" hidden="1">
      <c r="T20" s="71"/>
      <c r="AL20" s="31"/>
      <c r="AM20" s="29"/>
      <c r="AN20" s="30"/>
    </row>
    <row r="21" spans="1:40">
      <c r="D21" s="4" t="s">
        <v>246</v>
      </c>
      <c r="T21" s="71"/>
      <c r="AL21" s="28"/>
      <c r="AM21" s="29"/>
      <c r="AN21" s="30"/>
    </row>
    <row r="22" spans="1:40">
      <c r="T22" s="71"/>
      <c r="AL22" s="28"/>
      <c r="AM22" s="29"/>
      <c r="AN22" s="29"/>
    </row>
    <row r="23" spans="1:40" ht="24" customHeight="1">
      <c r="A23" s="806" t="s">
        <v>52</v>
      </c>
      <c r="B23" s="796" t="s">
        <v>177</v>
      </c>
      <c r="C23" s="809" t="s">
        <v>178</v>
      </c>
      <c r="D23" s="952" t="s">
        <v>179</v>
      </c>
      <c r="E23" s="810"/>
      <c r="F23" s="810"/>
      <c r="G23" s="953"/>
      <c r="H23" s="806" t="s">
        <v>57</v>
      </c>
      <c r="I23" s="809" t="s">
        <v>58</v>
      </c>
      <c r="J23" s="806"/>
      <c r="K23" s="806" t="s">
        <v>59</v>
      </c>
      <c r="L23" s="796" t="s">
        <v>60</v>
      </c>
      <c r="M23" s="63"/>
      <c r="N23" s="956" t="s">
        <v>36</v>
      </c>
      <c r="O23" s="957"/>
      <c r="P23" s="210" t="s">
        <v>247</v>
      </c>
      <c r="Q23" s="62" t="s">
        <v>63</v>
      </c>
      <c r="R23" s="809" t="s">
        <v>182</v>
      </c>
      <c r="S23" s="806"/>
      <c r="T23" s="71"/>
      <c r="AL23" s="32"/>
      <c r="AM23" s="33"/>
      <c r="AN23" s="33"/>
    </row>
    <row r="24" spans="1:40">
      <c r="A24" s="807"/>
      <c r="B24" s="808"/>
      <c r="C24" s="811"/>
      <c r="D24" s="954"/>
      <c r="E24" s="812"/>
      <c r="F24" s="812"/>
      <c r="G24" s="955"/>
      <c r="H24" s="807"/>
      <c r="I24" s="811"/>
      <c r="J24" s="807"/>
      <c r="K24" s="807"/>
      <c r="L24" s="808"/>
      <c r="M24" s="183"/>
      <c r="N24" s="958">
        <v>0.3</v>
      </c>
      <c r="O24" s="959"/>
      <c r="P24" s="108" t="s">
        <v>65</v>
      </c>
      <c r="Q24" s="60" t="s">
        <v>66</v>
      </c>
      <c r="R24" s="811"/>
      <c r="S24" s="807"/>
      <c r="T24" s="71"/>
      <c r="AL24" s="32"/>
      <c r="AM24" s="40"/>
      <c r="AN24" s="40"/>
    </row>
    <row r="25" spans="1:40">
      <c r="A25" s="43">
        <v>1</v>
      </c>
      <c r="B25" s="44">
        <v>44562</v>
      </c>
      <c r="C25" s="59">
        <v>44583</v>
      </c>
      <c r="D25" s="941"/>
      <c r="E25" s="942"/>
      <c r="F25" s="942"/>
      <c r="G25" s="943"/>
      <c r="H25" s="112" t="s">
        <v>248</v>
      </c>
      <c r="I25" s="960" t="s">
        <v>34</v>
      </c>
      <c r="J25" s="961"/>
      <c r="K25" s="208"/>
      <c r="L25" s="190"/>
      <c r="M25" s="104"/>
      <c r="N25" s="801">
        <v>255</v>
      </c>
      <c r="O25" s="802"/>
      <c r="P25" s="202">
        <f>N25*$N$24</f>
        <v>76.5</v>
      </c>
      <c r="Q25" s="200">
        <v>6.15</v>
      </c>
      <c r="R25" s="815"/>
      <c r="S25" s="816"/>
      <c r="T25" s="71"/>
      <c r="AL25" s="31"/>
      <c r="AM25" s="41"/>
      <c r="AN25" s="41"/>
    </row>
    <row r="26" spans="1:40">
      <c r="A26" s="46">
        <v>2</v>
      </c>
      <c r="B26" s="61">
        <v>44562</v>
      </c>
      <c r="C26" s="61">
        <v>44562</v>
      </c>
      <c r="D26" s="936"/>
      <c r="E26" s="937"/>
      <c r="F26" s="937"/>
      <c r="G26" s="938"/>
      <c r="H26" s="112" t="s">
        <v>31</v>
      </c>
      <c r="I26" s="939" t="s">
        <v>36</v>
      </c>
      <c r="J26" s="940"/>
      <c r="K26" s="209"/>
      <c r="L26" s="191" t="s">
        <v>67</v>
      </c>
      <c r="M26" s="105"/>
      <c r="N26" s="790">
        <v>133</v>
      </c>
      <c r="O26" s="794"/>
      <c r="P26" s="202">
        <f>N26*$N$24</f>
        <v>39.9</v>
      </c>
      <c r="Q26" s="201">
        <v>6.1</v>
      </c>
      <c r="R26" s="815">
        <f>K26*$N$24*Q26</f>
        <v>0</v>
      </c>
      <c r="S26" s="816"/>
      <c r="T26" s="71"/>
      <c r="AL26" s="28"/>
      <c r="AM26" s="41"/>
      <c r="AN26" s="41"/>
    </row>
    <row r="27" spans="1:40">
      <c r="A27" s="46">
        <v>3</v>
      </c>
      <c r="B27" s="61">
        <v>44584</v>
      </c>
      <c r="C27" s="61">
        <v>44620</v>
      </c>
      <c r="D27" s="936"/>
      <c r="E27" s="937"/>
      <c r="F27" s="937"/>
      <c r="G27" s="938"/>
      <c r="H27" s="112"/>
      <c r="I27" s="939"/>
      <c r="J27" s="940"/>
      <c r="K27" s="184"/>
      <c r="L27" s="192"/>
      <c r="M27" s="105"/>
      <c r="N27" s="790"/>
      <c r="O27" s="794"/>
      <c r="P27" s="203">
        <f t="shared" ref="P27:P53" si="0">N27*$N$24</f>
        <v>0</v>
      </c>
      <c r="Q27" s="201"/>
      <c r="R27" s="815"/>
      <c r="S27" s="816"/>
      <c r="T27" s="71"/>
      <c r="AL27" s="28"/>
      <c r="AM27" s="39"/>
      <c r="AN27" s="39"/>
    </row>
    <row r="28" spans="1:40">
      <c r="A28" s="46">
        <v>4</v>
      </c>
      <c r="B28" s="61">
        <v>44585</v>
      </c>
      <c r="C28" s="61">
        <v>44585</v>
      </c>
      <c r="D28" s="941"/>
      <c r="E28" s="942"/>
      <c r="F28" s="942"/>
      <c r="G28" s="943"/>
      <c r="H28" s="112"/>
      <c r="I28" s="939"/>
      <c r="J28" s="940"/>
      <c r="K28" s="185"/>
      <c r="L28" s="193"/>
      <c r="M28" s="104"/>
      <c r="N28" s="790"/>
      <c r="O28" s="794"/>
      <c r="P28" s="204">
        <f t="shared" si="0"/>
        <v>0</v>
      </c>
      <c r="Q28" s="201"/>
      <c r="R28" s="815"/>
      <c r="S28" s="816"/>
      <c r="T28" s="71"/>
      <c r="AL28" s="28"/>
      <c r="AM28" s="39"/>
      <c r="AN28" s="39"/>
    </row>
    <row r="29" spans="1:40">
      <c r="A29" s="46">
        <v>5</v>
      </c>
      <c r="B29" s="47"/>
      <c r="C29" s="47"/>
      <c r="D29" s="944"/>
      <c r="E29" s="945"/>
      <c r="F29" s="945"/>
      <c r="G29" s="946"/>
      <c r="H29" s="112"/>
      <c r="I29" s="939"/>
      <c r="J29" s="940"/>
      <c r="K29" s="186"/>
      <c r="L29" s="191"/>
      <c r="M29" s="106"/>
      <c r="N29" s="790"/>
      <c r="O29" s="794"/>
      <c r="P29" s="205">
        <f t="shared" si="0"/>
        <v>0</v>
      </c>
      <c r="Q29" s="201"/>
      <c r="R29" s="815"/>
      <c r="S29" s="816"/>
      <c r="T29" s="71"/>
      <c r="AL29" s="28"/>
      <c r="AM29" s="39"/>
      <c r="AN29" s="39"/>
    </row>
    <row r="30" spans="1:40">
      <c r="A30" s="46">
        <v>6</v>
      </c>
      <c r="B30" s="47"/>
      <c r="C30" s="47"/>
      <c r="D30" s="944"/>
      <c r="E30" s="945"/>
      <c r="F30" s="945"/>
      <c r="G30" s="946"/>
      <c r="H30" s="112"/>
      <c r="I30" s="939"/>
      <c r="J30" s="940"/>
      <c r="K30" s="184"/>
      <c r="L30" s="194"/>
      <c r="M30" s="104"/>
      <c r="N30" s="790"/>
      <c r="O30" s="794"/>
      <c r="P30" s="203">
        <f t="shared" si="0"/>
        <v>0</v>
      </c>
      <c r="Q30" s="201"/>
      <c r="R30" s="815"/>
      <c r="S30" s="816"/>
      <c r="T30" s="71"/>
      <c r="AL30" s="28"/>
      <c r="AM30" s="39"/>
      <c r="AN30" s="39"/>
    </row>
    <row r="31" spans="1:40">
      <c r="A31" s="46">
        <v>7</v>
      </c>
      <c r="B31" s="47"/>
      <c r="C31" s="47"/>
      <c r="D31" s="936"/>
      <c r="E31" s="937"/>
      <c r="F31" s="937"/>
      <c r="G31" s="938"/>
      <c r="H31" s="112"/>
      <c r="I31" s="939"/>
      <c r="J31" s="940"/>
      <c r="K31" s="184"/>
      <c r="L31" s="195"/>
      <c r="M31" s="101"/>
      <c r="N31" s="790"/>
      <c r="O31" s="794"/>
      <c r="P31" s="203">
        <f t="shared" si="0"/>
        <v>0</v>
      </c>
      <c r="Q31" s="201"/>
      <c r="R31" s="815"/>
      <c r="S31" s="816"/>
      <c r="T31" s="71"/>
      <c r="AL31" s="28"/>
      <c r="AM31" s="39"/>
      <c r="AN31" s="39"/>
    </row>
    <row r="32" spans="1:40">
      <c r="A32" s="46">
        <v>8</v>
      </c>
      <c r="B32" s="47"/>
      <c r="C32" s="47"/>
      <c r="D32" s="941"/>
      <c r="E32" s="942"/>
      <c r="F32" s="942"/>
      <c r="G32" s="943"/>
      <c r="H32" s="112"/>
      <c r="I32" s="939"/>
      <c r="J32" s="940"/>
      <c r="K32" s="184"/>
      <c r="L32" s="195"/>
      <c r="M32" s="101"/>
      <c r="N32" s="790"/>
      <c r="O32" s="794"/>
      <c r="P32" s="203">
        <f t="shared" si="0"/>
        <v>0</v>
      </c>
      <c r="Q32" s="201"/>
      <c r="R32" s="815"/>
      <c r="S32" s="816"/>
      <c r="T32" s="71"/>
      <c r="AL32" s="28"/>
      <c r="AM32" s="39"/>
      <c r="AN32" s="39"/>
    </row>
    <row r="33" spans="1:40">
      <c r="A33" s="46">
        <v>9</v>
      </c>
      <c r="B33" s="47"/>
      <c r="C33" s="47"/>
      <c r="D33" s="936"/>
      <c r="E33" s="937"/>
      <c r="F33" s="937"/>
      <c r="G33" s="938"/>
      <c r="H33" s="112"/>
      <c r="I33" s="939"/>
      <c r="J33" s="940"/>
      <c r="K33" s="185"/>
      <c r="L33" s="196"/>
      <c r="M33" s="102"/>
      <c r="N33" s="790"/>
      <c r="O33" s="794"/>
      <c r="P33" s="204">
        <f t="shared" si="0"/>
        <v>0</v>
      </c>
      <c r="Q33" s="201"/>
      <c r="R33" s="815"/>
      <c r="S33" s="816"/>
      <c r="T33" s="71"/>
      <c r="AL33" s="28"/>
      <c r="AM33" s="39"/>
      <c r="AN33" s="39"/>
    </row>
    <row r="34" spans="1:40">
      <c r="A34" s="46">
        <v>10</v>
      </c>
      <c r="B34" s="47"/>
      <c r="C34" s="47"/>
      <c r="D34" s="941"/>
      <c r="E34" s="942"/>
      <c r="F34" s="942"/>
      <c r="G34" s="943"/>
      <c r="H34" s="112"/>
      <c r="I34" s="939"/>
      <c r="J34" s="940"/>
      <c r="K34" s="184"/>
      <c r="L34" s="196"/>
      <c r="M34" s="101"/>
      <c r="N34" s="790"/>
      <c r="O34" s="794"/>
      <c r="P34" s="204">
        <f t="shared" si="0"/>
        <v>0</v>
      </c>
      <c r="Q34" s="201"/>
      <c r="R34" s="815"/>
      <c r="S34" s="816"/>
      <c r="T34" s="71"/>
      <c r="AL34" s="28"/>
      <c r="AM34" s="39"/>
      <c r="AN34" s="39"/>
    </row>
    <row r="35" spans="1:40">
      <c r="A35" s="46">
        <v>11</v>
      </c>
      <c r="B35" s="47"/>
      <c r="C35" s="47"/>
      <c r="D35" s="936"/>
      <c r="E35" s="937"/>
      <c r="F35" s="937"/>
      <c r="G35" s="938"/>
      <c r="H35" s="112"/>
      <c r="I35" s="939"/>
      <c r="J35" s="940"/>
      <c r="K35" s="185"/>
      <c r="L35" s="196"/>
      <c r="M35" s="102"/>
      <c r="N35" s="790"/>
      <c r="O35" s="794"/>
      <c r="P35" s="204">
        <f t="shared" si="0"/>
        <v>0</v>
      </c>
      <c r="Q35" s="201"/>
      <c r="R35" s="815"/>
      <c r="S35" s="816"/>
      <c r="T35" s="71"/>
      <c r="AL35" s="28"/>
      <c r="AM35" s="42"/>
      <c r="AN35" s="42"/>
    </row>
    <row r="36" spans="1:40">
      <c r="A36" s="46">
        <v>12</v>
      </c>
      <c r="B36" s="47"/>
      <c r="C36" s="47"/>
      <c r="D36" s="941"/>
      <c r="E36" s="942"/>
      <c r="F36" s="942"/>
      <c r="G36" s="943"/>
      <c r="H36" s="112"/>
      <c r="I36" s="939"/>
      <c r="J36" s="940"/>
      <c r="K36" s="109"/>
      <c r="L36" s="196"/>
      <c r="M36" s="102"/>
      <c r="N36" s="790"/>
      <c r="O36" s="794"/>
      <c r="P36" s="205">
        <f t="shared" si="0"/>
        <v>0</v>
      </c>
      <c r="Q36" s="201"/>
      <c r="R36" s="815"/>
      <c r="S36" s="816"/>
      <c r="T36" s="37"/>
      <c r="U36" s="37"/>
      <c r="V36" s="37"/>
      <c r="W36" s="37"/>
      <c r="X36" s="37"/>
      <c r="Y36" s="37"/>
      <c r="Z36" s="37"/>
      <c r="AF36" s="448"/>
      <c r="AG36" s="449"/>
      <c r="AH36" s="38"/>
      <c r="AI36" s="38"/>
      <c r="AJ36" s="38"/>
      <c r="AK36" s="38"/>
      <c r="AL36" s="38"/>
      <c r="AM36" s="38"/>
      <c r="AN36" s="38"/>
    </row>
    <row r="37" spans="1:40">
      <c r="A37" s="46">
        <v>13</v>
      </c>
      <c r="B37" s="47"/>
      <c r="C37" s="47"/>
      <c r="D37" s="944"/>
      <c r="E37" s="945"/>
      <c r="F37" s="945"/>
      <c r="G37" s="946"/>
      <c r="H37" s="112"/>
      <c r="I37" s="939"/>
      <c r="J37" s="940"/>
      <c r="K37" s="110"/>
      <c r="L37" s="197"/>
      <c r="M37" s="103"/>
      <c r="N37" s="790"/>
      <c r="O37" s="794"/>
      <c r="P37" s="204">
        <f t="shared" si="0"/>
        <v>0</v>
      </c>
      <c r="Q37" s="201"/>
      <c r="R37" s="815"/>
      <c r="S37" s="816"/>
      <c r="AF37" s="448"/>
      <c r="AG37" s="449"/>
      <c r="AH37" s="38"/>
      <c r="AI37" s="38"/>
      <c r="AJ37" s="38"/>
      <c r="AK37" s="38"/>
      <c r="AL37" s="38"/>
      <c r="AM37" s="38"/>
      <c r="AN37" s="38"/>
    </row>
    <row r="38" spans="1:40">
      <c r="A38" s="46">
        <v>14</v>
      </c>
      <c r="B38" s="47"/>
      <c r="C38" s="47"/>
      <c r="D38" s="936"/>
      <c r="E38" s="937"/>
      <c r="F38" s="937"/>
      <c r="G38" s="938"/>
      <c r="H38" s="112"/>
      <c r="I38" s="939"/>
      <c r="J38" s="940"/>
      <c r="K38" s="186"/>
      <c r="L38" s="198"/>
      <c r="M38" s="100"/>
      <c r="N38" s="790"/>
      <c r="O38" s="794"/>
      <c r="P38" s="205">
        <f t="shared" si="0"/>
        <v>0</v>
      </c>
      <c r="Q38" s="201"/>
      <c r="R38" s="815"/>
      <c r="S38" s="816"/>
      <c r="AF38" s="448"/>
      <c r="AG38" s="449"/>
      <c r="AH38" s="38"/>
      <c r="AI38" s="38"/>
      <c r="AJ38" s="38"/>
      <c r="AK38" s="38"/>
      <c r="AL38" s="38"/>
      <c r="AM38" s="38"/>
      <c r="AN38" s="38"/>
    </row>
    <row r="39" spans="1:40">
      <c r="A39" s="46">
        <v>15</v>
      </c>
      <c r="B39" s="47"/>
      <c r="C39" s="47"/>
      <c r="D39" s="941"/>
      <c r="E39" s="942"/>
      <c r="F39" s="942"/>
      <c r="G39" s="943"/>
      <c r="H39" s="112"/>
      <c r="I39" s="939"/>
      <c r="J39" s="940"/>
      <c r="K39" s="184"/>
      <c r="L39" s="195"/>
      <c r="M39" s="101"/>
      <c r="N39" s="790"/>
      <c r="O39" s="794"/>
      <c r="P39" s="203">
        <f t="shared" si="0"/>
        <v>0</v>
      </c>
      <c r="Q39" s="201"/>
      <c r="R39" s="815"/>
      <c r="S39" s="816"/>
      <c r="AF39" s="448"/>
      <c r="AG39" s="449"/>
      <c r="AH39" s="38"/>
      <c r="AI39" s="38"/>
      <c r="AJ39" s="38"/>
      <c r="AK39" s="38"/>
      <c r="AL39" s="38"/>
      <c r="AM39" s="38"/>
      <c r="AN39" s="38"/>
    </row>
    <row r="40" spans="1:40" ht="11.25" customHeight="1">
      <c r="A40" s="46">
        <v>16</v>
      </c>
      <c r="B40" s="47"/>
      <c r="C40" s="47"/>
      <c r="D40" s="936"/>
      <c r="E40" s="937"/>
      <c r="F40" s="937"/>
      <c r="G40" s="938"/>
      <c r="H40" s="112"/>
      <c r="I40" s="939"/>
      <c r="J40" s="940"/>
      <c r="K40" s="184"/>
      <c r="L40" s="195"/>
      <c r="M40" s="101"/>
      <c r="N40" s="790"/>
      <c r="O40" s="794"/>
      <c r="P40" s="203">
        <f t="shared" si="0"/>
        <v>0</v>
      </c>
      <c r="Q40" s="201"/>
      <c r="R40" s="815"/>
      <c r="S40" s="816"/>
      <c r="V40" s="786"/>
      <c r="W40" s="786"/>
      <c r="X40" s="786"/>
      <c r="Y40" s="786"/>
      <c r="AF40" s="448"/>
      <c r="AG40" s="449"/>
      <c r="AH40" s="38"/>
      <c r="AI40" s="38"/>
      <c r="AJ40" s="38"/>
      <c r="AK40" s="38"/>
      <c r="AL40" s="38"/>
      <c r="AM40" s="38"/>
      <c r="AN40" s="38"/>
    </row>
    <row r="41" spans="1:40">
      <c r="A41" s="46">
        <v>17</v>
      </c>
      <c r="B41" s="47"/>
      <c r="C41" s="47"/>
      <c r="D41" s="936"/>
      <c r="E41" s="937"/>
      <c r="F41" s="937"/>
      <c r="G41" s="938"/>
      <c r="H41" s="112"/>
      <c r="I41" s="939"/>
      <c r="J41" s="940"/>
      <c r="K41" s="184"/>
      <c r="L41" s="195"/>
      <c r="M41" s="101"/>
      <c r="N41" s="790"/>
      <c r="O41" s="794"/>
      <c r="P41" s="203">
        <f t="shared" si="0"/>
        <v>0</v>
      </c>
      <c r="Q41" s="201"/>
      <c r="R41" s="815"/>
      <c r="S41" s="816"/>
      <c r="V41" s="786"/>
      <c r="W41" s="786"/>
      <c r="X41" s="786"/>
      <c r="Y41" s="786"/>
    </row>
    <row r="42" spans="1:40">
      <c r="A42" s="46">
        <v>18</v>
      </c>
      <c r="B42" s="47"/>
      <c r="C42" s="47"/>
      <c r="D42" s="936"/>
      <c r="E42" s="937"/>
      <c r="F42" s="937"/>
      <c r="G42" s="938"/>
      <c r="H42" s="112"/>
      <c r="I42" s="939"/>
      <c r="J42" s="940"/>
      <c r="K42" s="185"/>
      <c r="L42" s="196"/>
      <c r="M42" s="102"/>
      <c r="N42" s="790"/>
      <c r="O42" s="794"/>
      <c r="P42" s="204">
        <f t="shared" si="0"/>
        <v>0</v>
      </c>
      <c r="Q42" s="201"/>
      <c r="R42" s="815"/>
      <c r="S42" s="816"/>
      <c r="T42" s="66"/>
      <c r="U42" s="66"/>
      <c r="V42" s="66"/>
    </row>
    <row r="43" spans="1:40">
      <c r="A43" s="46">
        <v>19</v>
      </c>
      <c r="B43" s="47"/>
      <c r="C43" s="47"/>
      <c r="D43" s="936"/>
      <c r="E43" s="937"/>
      <c r="F43" s="937"/>
      <c r="G43" s="938"/>
      <c r="H43" s="112"/>
      <c r="I43" s="939"/>
      <c r="J43" s="940"/>
      <c r="K43" s="184"/>
      <c r="L43" s="196"/>
      <c r="M43" s="101"/>
      <c r="N43" s="790"/>
      <c r="O43" s="794"/>
      <c r="P43" s="204">
        <f t="shared" si="0"/>
        <v>0</v>
      </c>
      <c r="Q43" s="201"/>
      <c r="R43" s="815"/>
      <c r="S43" s="816"/>
      <c r="T43" s="67"/>
      <c r="U43" s="67"/>
      <c r="V43" s="793"/>
      <c r="W43" s="793"/>
      <c r="X43" s="793"/>
      <c r="Y43" s="793"/>
    </row>
    <row r="44" spans="1:40" ht="14.25" customHeight="1">
      <c r="A44" s="46">
        <v>20</v>
      </c>
      <c r="B44" s="47"/>
      <c r="C44" s="47"/>
      <c r="D44" s="941"/>
      <c r="E44" s="942"/>
      <c r="F44" s="942"/>
      <c r="G44" s="943"/>
      <c r="H44" s="112"/>
      <c r="I44" s="939"/>
      <c r="J44" s="940"/>
      <c r="K44" s="185"/>
      <c r="L44" s="196"/>
      <c r="M44" s="102"/>
      <c r="N44" s="790"/>
      <c r="O44" s="794"/>
      <c r="P44" s="204">
        <f t="shared" si="0"/>
        <v>0</v>
      </c>
      <c r="Q44" s="201"/>
      <c r="R44" s="815"/>
      <c r="S44" s="816"/>
      <c r="T44" s="67"/>
      <c r="U44" s="67"/>
      <c r="V44" s="793"/>
      <c r="W44" s="793"/>
      <c r="X44" s="793"/>
      <c r="Y44" s="793"/>
    </row>
    <row r="45" spans="1:40">
      <c r="A45" s="46">
        <v>21</v>
      </c>
      <c r="B45" s="47"/>
      <c r="C45" s="47"/>
      <c r="D45" s="936"/>
      <c r="E45" s="937"/>
      <c r="F45" s="937"/>
      <c r="G45" s="938"/>
      <c r="H45" s="112"/>
      <c r="I45" s="939"/>
      <c r="J45" s="940"/>
      <c r="K45" s="109"/>
      <c r="L45" s="196"/>
      <c r="M45" s="102"/>
      <c r="N45" s="790"/>
      <c r="O45" s="794"/>
      <c r="P45" s="205">
        <f t="shared" si="0"/>
        <v>0</v>
      </c>
      <c r="Q45" s="201"/>
      <c r="R45" s="815"/>
      <c r="S45" s="816"/>
      <c r="T45" s="67"/>
      <c r="U45" s="67"/>
      <c r="V45" s="793"/>
      <c r="W45" s="793"/>
      <c r="X45" s="793"/>
      <c r="Y45" s="793"/>
    </row>
    <row r="46" spans="1:40">
      <c r="A46" s="46">
        <v>22</v>
      </c>
      <c r="B46" s="47"/>
      <c r="C46" s="47"/>
      <c r="D46" s="941"/>
      <c r="E46" s="942"/>
      <c r="F46" s="942"/>
      <c r="G46" s="943"/>
      <c r="H46" s="112"/>
      <c r="I46" s="939"/>
      <c r="J46" s="940"/>
      <c r="K46" s="110"/>
      <c r="L46" s="197"/>
      <c r="M46" s="103"/>
      <c r="N46" s="790"/>
      <c r="O46" s="794"/>
      <c r="P46" s="204">
        <f t="shared" si="0"/>
        <v>0</v>
      </c>
      <c r="Q46" s="201"/>
      <c r="R46" s="815"/>
      <c r="S46" s="816"/>
      <c r="T46" s="67"/>
      <c r="U46" s="67"/>
      <c r="V46" s="793"/>
      <c r="W46" s="793"/>
      <c r="X46" s="793"/>
      <c r="Y46" s="793"/>
    </row>
    <row r="47" spans="1:40" ht="15" customHeight="1">
      <c r="A47" s="46">
        <v>23</v>
      </c>
      <c r="B47" s="47"/>
      <c r="C47" s="47"/>
      <c r="D47" s="944"/>
      <c r="E47" s="945"/>
      <c r="F47" s="945"/>
      <c r="G47" s="946"/>
      <c r="H47" s="112"/>
      <c r="I47" s="939"/>
      <c r="J47" s="940"/>
      <c r="K47" s="186"/>
      <c r="L47" s="198"/>
      <c r="M47" s="100"/>
      <c r="N47" s="790"/>
      <c r="O47" s="794"/>
      <c r="P47" s="205">
        <f t="shared" si="0"/>
        <v>0</v>
      </c>
      <c r="Q47" s="201"/>
      <c r="R47" s="815"/>
      <c r="S47" s="816"/>
      <c r="T47" s="67"/>
      <c r="U47" s="67"/>
      <c r="V47" s="793"/>
      <c r="W47" s="793"/>
      <c r="X47" s="793"/>
      <c r="Y47" s="793"/>
    </row>
    <row r="48" spans="1:40">
      <c r="A48" s="46">
        <v>24</v>
      </c>
      <c r="B48" s="47"/>
      <c r="C48" s="47"/>
      <c r="D48" s="944"/>
      <c r="E48" s="945"/>
      <c r="F48" s="945"/>
      <c r="G48" s="946"/>
      <c r="H48" s="112"/>
      <c r="I48" s="939"/>
      <c r="J48" s="940"/>
      <c r="K48" s="109"/>
      <c r="L48" s="196"/>
      <c r="M48" s="102"/>
      <c r="N48" s="790"/>
      <c r="O48" s="794"/>
      <c r="P48" s="203">
        <f t="shared" si="0"/>
        <v>0</v>
      </c>
      <c r="Q48" s="201"/>
      <c r="R48" s="815"/>
      <c r="S48" s="816"/>
      <c r="T48" s="67"/>
      <c r="U48" s="67"/>
      <c r="V48" s="793"/>
      <c r="W48" s="793"/>
      <c r="X48" s="793"/>
      <c r="Y48" s="793"/>
    </row>
    <row r="49" spans="1:25">
      <c r="A49" s="46">
        <v>25</v>
      </c>
      <c r="B49" s="47"/>
      <c r="C49" s="47"/>
      <c r="D49" s="944"/>
      <c r="E49" s="945"/>
      <c r="F49" s="945"/>
      <c r="G49" s="946"/>
      <c r="H49" s="112"/>
      <c r="I49" s="939"/>
      <c r="J49" s="940"/>
      <c r="K49" s="109"/>
      <c r="L49" s="196"/>
      <c r="M49" s="104"/>
      <c r="N49" s="790"/>
      <c r="O49" s="794"/>
      <c r="P49" s="206">
        <f t="shared" si="0"/>
        <v>0</v>
      </c>
      <c r="Q49" s="201"/>
      <c r="R49" s="815"/>
      <c r="S49" s="816"/>
      <c r="T49" s="67"/>
      <c r="U49" s="67"/>
      <c r="V49" s="793"/>
      <c r="W49" s="793"/>
      <c r="X49" s="793"/>
      <c r="Y49" s="793"/>
    </row>
    <row r="50" spans="1:25">
      <c r="A50" s="46">
        <v>26</v>
      </c>
      <c r="B50" s="47"/>
      <c r="C50" s="47"/>
      <c r="D50" s="936"/>
      <c r="E50" s="937"/>
      <c r="F50" s="937"/>
      <c r="G50" s="938"/>
      <c r="H50" s="112"/>
      <c r="I50" s="939"/>
      <c r="J50" s="940"/>
      <c r="K50" s="110"/>
      <c r="L50" s="197"/>
      <c r="M50" s="103"/>
      <c r="N50" s="790"/>
      <c r="O50" s="794"/>
      <c r="P50" s="204">
        <f t="shared" si="0"/>
        <v>0</v>
      </c>
      <c r="Q50" s="201"/>
      <c r="R50" s="815"/>
      <c r="S50" s="816"/>
      <c r="T50" s="67"/>
      <c r="U50" s="67"/>
      <c r="V50" s="793"/>
      <c r="W50" s="793"/>
      <c r="X50" s="793"/>
      <c r="Y50" s="793"/>
    </row>
    <row r="51" spans="1:25">
      <c r="A51" s="46">
        <v>27</v>
      </c>
      <c r="B51" s="47"/>
      <c r="C51" s="47"/>
      <c r="D51" s="936"/>
      <c r="E51" s="937"/>
      <c r="F51" s="937"/>
      <c r="G51" s="938"/>
      <c r="H51" s="112"/>
      <c r="I51" s="939"/>
      <c r="J51" s="940"/>
      <c r="K51" s="186"/>
      <c r="L51" s="198"/>
      <c r="M51" s="100"/>
      <c r="N51" s="790"/>
      <c r="O51" s="794"/>
      <c r="P51" s="205">
        <f t="shared" si="0"/>
        <v>0</v>
      </c>
      <c r="Q51" s="201"/>
      <c r="R51" s="815"/>
      <c r="S51" s="816"/>
      <c r="T51" s="67"/>
      <c r="U51" s="67"/>
      <c r="V51" s="793"/>
      <c r="W51" s="793"/>
      <c r="X51" s="793"/>
      <c r="Y51" s="793"/>
    </row>
    <row r="52" spans="1:25">
      <c r="A52" s="46">
        <v>28</v>
      </c>
      <c r="B52" s="47"/>
      <c r="C52" s="47"/>
      <c r="D52" s="941"/>
      <c r="E52" s="942"/>
      <c r="F52" s="942"/>
      <c r="G52" s="943"/>
      <c r="H52" s="112"/>
      <c r="I52" s="939"/>
      <c r="J52" s="940"/>
      <c r="K52" s="109"/>
      <c r="L52" s="196"/>
      <c r="M52" s="102"/>
      <c r="N52" s="790"/>
      <c r="O52" s="794"/>
      <c r="P52" s="203">
        <f t="shared" si="0"/>
        <v>0</v>
      </c>
      <c r="Q52" s="201"/>
      <c r="R52" s="815"/>
      <c r="S52" s="816"/>
      <c r="T52" s="67"/>
      <c r="U52" s="67"/>
      <c r="V52" s="793"/>
      <c r="W52" s="793"/>
      <c r="X52" s="793"/>
      <c r="Y52" s="793"/>
    </row>
    <row r="53" spans="1:25">
      <c r="A53" s="46">
        <v>29</v>
      </c>
      <c r="B53" s="47"/>
      <c r="C53" s="47"/>
      <c r="D53" s="936"/>
      <c r="E53" s="937"/>
      <c r="F53" s="937"/>
      <c r="G53" s="938"/>
      <c r="H53" s="199"/>
      <c r="I53" s="939"/>
      <c r="J53" s="940"/>
      <c r="K53" s="109"/>
      <c r="L53" s="196"/>
      <c r="M53" s="104"/>
      <c r="N53" s="790"/>
      <c r="O53" s="794"/>
      <c r="P53" s="206">
        <f t="shared" si="0"/>
        <v>0</v>
      </c>
      <c r="Q53" s="201"/>
      <c r="R53" s="815"/>
      <c r="S53" s="816"/>
      <c r="T53" s="67"/>
      <c r="U53" s="67"/>
      <c r="V53" s="793"/>
      <c r="W53" s="793"/>
      <c r="X53" s="793"/>
      <c r="Y53" s="793"/>
    </row>
    <row r="54" spans="1:25">
      <c r="R54" s="94"/>
      <c r="S54" s="182"/>
      <c r="T54" s="67"/>
      <c r="U54" s="67"/>
      <c r="V54" s="793"/>
      <c r="W54" s="793"/>
      <c r="X54" s="793"/>
      <c r="Y54" s="793"/>
    </row>
    <row r="55" spans="1:25" ht="15" hidden="1" customHeight="1">
      <c r="A55" s="935"/>
      <c r="B55" s="935"/>
      <c r="C55" s="935"/>
      <c r="D55" s="935"/>
      <c r="E55" s="935"/>
      <c r="F55" s="935"/>
      <c r="G55" s="935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67"/>
      <c r="V55" s="793"/>
      <c r="W55" s="793"/>
      <c r="X55" s="793"/>
      <c r="Y55" s="793"/>
    </row>
    <row r="56" spans="1:25" hidden="1">
      <c r="A56" s="935"/>
      <c r="B56" s="935"/>
      <c r="C56" s="935"/>
      <c r="D56" s="935"/>
      <c r="E56" s="935"/>
      <c r="F56" s="935"/>
      <c r="G56" s="935"/>
      <c r="H56" s="935"/>
      <c r="I56" s="935"/>
      <c r="J56" s="935"/>
      <c r="K56" s="935"/>
      <c r="L56" s="935"/>
      <c r="M56" s="935"/>
      <c r="N56" s="935"/>
      <c r="O56" s="935"/>
      <c r="P56" s="935"/>
      <c r="Q56" s="935"/>
      <c r="R56" s="935"/>
      <c r="S56" s="935"/>
      <c r="T56" s="935"/>
      <c r="U56" s="67"/>
      <c r="V56" s="793"/>
      <c r="W56" s="793"/>
      <c r="X56" s="793"/>
      <c r="Y56" s="793"/>
    </row>
    <row r="57" spans="1:25" hidden="1">
      <c r="A57" s="935"/>
      <c r="B57" s="935"/>
      <c r="C57" s="935"/>
      <c r="D57" s="935"/>
      <c r="E57" s="935"/>
      <c r="F57" s="935"/>
      <c r="G57" s="935"/>
      <c r="H57" s="935"/>
      <c r="I57" s="935"/>
      <c r="J57" s="935"/>
      <c r="K57" s="935"/>
      <c r="L57" s="935"/>
      <c r="M57" s="935"/>
      <c r="N57" s="935"/>
      <c r="O57" s="935"/>
      <c r="P57" s="935"/>
      <c r="Q57" s="935"/>
      <c r="R57" s="935"/>
      <c r="S57" s="935"/>
      <c r="T57" s="935"/>
      <c r="U57" s="67"/>
      <c r="V57" s="793"/>
      <c r="W57" s="793"/>
      <c r="X57" s="793"/>
      <c r="Y57" s="793"/>
    </row>
    <row r="58" spans="1:25" hidden="1">
      <c r="A58" s="935"/>
      <c r="B58" s="935"/>
      <c r="C58" s="935"/>
      <c r="D58" s="935"/>
      <c r="E58" s="935"/>
      <c r="F58" s="935"/>
      <c r="G58" s="935"/>
      <c r="H58" s="935"/>
      <c r="I58" s="935"/>
      <c r="J58" s="935"/>
      <c r="K58" s="935"/>
      <c r="L58" s="935"/>
      <c r="M58" s="935"/>
      <c r="N58" s="935"/>
      <c r="O58" s="935"/>
      <c r="P58" s="935"/>
      <c r="Q58" s="935"/>
      <c r="R58" s="935"/>
      <c r="S58" s="935"/>
      <c r="T58" s="935"/>
      <c r="U58" s="67"/>
      <c r="V58" s="793"/>
      <c r="W58" s="793"/>
      <c r="X58" s="793"/>
      <c r="Y58" s="793"/>
    </row>
    <row r="59" spans="1:25" hidden="1">
      <c r="A59" s="935"/>
      <c r="B59" s="935"/>
      <c r="C59" s="935"/>
      <c r="D59" s="935"/>
      <c r="E59" s="935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5"/>
      <c r="R59" s="935"/>
      <c r="S59" s="935"/>
      <c r="T59" s="935"/>
      <c r="U59" s="67"/>
      <c r="V59" s="793"/>
      <c r="W59" s="793"/>
      <c r="X59" s="793"/>
      <c r="Y59" s="793"/>
    </row>
    <row r="60" spans="1:25" hidden="1">
      <c r="A60" s="935"/>
      <c r="B60" s="935"/>
      <c r="C60" s="935"/>
      <c r="D60" s="935"/>
      <c r="E60" s="935"/>
      <c r="F60" s="935"/>
      <c r="G60" s="935"/>
      <c r="H60" s="935"/>
      <c r="I60" s="935"/>
      <c r="J60" s="935"/>
      <c r="K60" s="935"/>
      <c r="L60" s="935"/>
      <c r="M60" s="935"/>
      <c r="N60" s="935"/>
      <c r="O60" s="935"/>
      <c r="P60" s="935"/>
      <c r="Q60" s="935"/>
      <c r="R60" s="935"/>
      <c r="S60" s="935"/>
      <c r="T60" s="935"/>
      <c r="U60" s="67"/>
      <c r="V60" s="793"/>
      <c r="W60" s="793"/>
      <c r="X60" s="793"/>
      <c r="Y60" s="793"/>
    </row>
    <row r="61" spans="1:25" hidden="1">
      <c r="A61" s="935"/>
      <c r="B61" s="935"/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</row>
    <row r="62" spans="1:25" hidden="1">
      <c r="A62" s="935"/>
      <c r="B62" s="935"/>
      <c r="C62" s="935"/>
      <c r="D62" s="935"/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</row>
    <row r="63" spans="1:25" hidden="1">
      <c r="A63" s="935"/>
      <c r="B63" s="935"/>
      <c r="C63" s="935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</row>
    <row r="64" spans="1:25" hidden="1">
      <c r="A64" s="935"/>
      <c r="B64" s="935"/>
      <c r="C64" s="935"/>
      <c r="D64" s="935"/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</row>
    <row r="65" spans="1:20" hidden="1">
      <c r="A65" s="935"/>
      <c r="B65" s="935"/>
      <c r="C65" s="935"/>
      <c r="D65" s="935"/>
      <c r="E65" s="935"/>
      <c r="F65" s="935"/>
      <c r="G65" s="935"/>
      <c r="H65" s="935"/>
      <c r="I65" s="935"/>
      <c r="J65" s="935"/>
      <c r="K65" s="935"/>
      <c r="L65" s="935"/>
      <c r="M65" s="935"/>
      <c r="N65" s="935"/>
      <c r="O65" s="935"/>
      <c r="P65" s="935"/>
      <c r="Q65" s="935"/>
      <c r="R65" s="935"/>
      <c r="S65" s="935"/>
      <c r="T65" s="935"/>
    </row>
    <row r="66" spans="1:20" hidden="1">
      <c r="A66" s="935"/>
      <c r="B66" s="935"/>
      <c r="C66" s="935"/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</row>
    <row r="67" spans="1:20" hidden="1">
      <c r="A67" s="935"/>
      <c r="B67" s="935"/>
      <c r="C67" s="935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</row>
    <row r="68" spans="1:20" hidden="1">
      <c r="A68" s="935"/>
      <c r="B68" s="935"/>
      <c r="C68" s="935"/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5"/>
      <c r="P68" s="935"/>
      <c r="Q68" s="935"/>
      <c r="R68" s="935"/>
      <c r="S68" s="935"/>
      <c r="T68" s="935"/>
    </row>
    <row r="69" spans="1:20" hidden="1">
      <c r="A69" s="935"/>
      <c r="B69" s="935"/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</row>
    <row r="70" spans="1:20" hidden="1">
      <c r="A70" s="935"/>
      <c r="B70" s="935"/>
      <c r="C70" s="935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</row>
    <row r="71" spans="1:20" hidden="1">
      <c r="A71" s="935"/>
      <c r="B71" s="935"/>
      <c r="C71" s="935"/>
      <c r="D71" s="935"/>
      <c r="E71" s="935"/>
      <c r="F71" s="935"/>
      <c r="G71" s="935"/>
      <c r="H71" s="935"/>
      <c r="I71" s="935"/>
      <c r="J71" s="935"/>
      <c r="K71" s="935"/>
      <c r="L71" s="935"/>
      <c r="M71" s="935"/>
      <c r="N71" s="935"/>
      <c r="O71" s="935"/>
      <c r="P71" s="935"/>
      <c r="Q71" s="935"/>
      <c r="R71" s="935"/>
      <c r="S71" s="935"/>
      <c r="T71" s="935"/>
    </row>
    <row r="72" spans="1:20" hidden="1">
      <c r="A72" s="935"/>
      <c r="B72" s="935"/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</row>
    <row r="73" spans="1:20" hidden="1">
      <c r="A73" s="935"/>
      <c r="B73" s="935"/>
      <c r="C73" s="935"/>
      <c r="D73" s="935"/>
      <c r="E73" s="935"/>
      <c r="F73" s="935"/>
      <c r="G73" s="935"/>
      <c r="H73" s="935"/>
      <c r="I73" s="935"/>
      <c r="J73" s="935"/>
      <c r="K73" s="935"/>
      <c r="L73" s="935"/>
      <c r="M73" s="935"/>
      <c r="N73" s="935"/>
      <c r="O73" s="935"/>
      <c r="P73" s="935"/>
      <c r="Q73" s="935"/>
      <c r="R73" s="935"/>
      <c r="S73" s="935"/>
      <c r="T73" s="935"/>
    </row>
    <row r="74" spans="1:20" hidden="1">
      <c r="A74" s="935"/>
      <c r="B74" s="935"/>
      <c r="C74" s="935"/>
      <c r="D74" s="935"/>
      <c r="E74" s="935"/>
      <c r="F74" s="935"/>
      <c r="G74" s="935"/>
      <c r="H74" s="935"/>
      <c r="I74" s="935"/>
      <c r="J74" s="935"/>
      <c r="K74" s="935"/>
      <c r="L74" s="935"/>
      <c r="M74" s="935"/>
      <c r="N74" s="935"/>
      <c r="O74" s="935"/>
      <c r="P74" s="935"/>
      <c r="Q74" s="935"/>
      <c r="R74" s="935"/>
      <c r="S74" s="935"/>
      <c r="T74" s="935"/>
    </row>
    <row r="75" spans="1:20" hidden="1">
      <c r="A75" s="935"/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5"/>
      <c r="R75" s="935"/>
      <c r="S75" s="935"/>
      <c r="T75" s="935"/>
    </row>
    <row r="76" spans="1:20" hidden="1">
      <c r="A76" s="935"/>
      <c r="B76" s="935"/>
      <c r="C76" s="935"/>
      <c r="D76" s="935"/>
      <c r="E76" s="935"/>
      <c r="F76" s="935"/>
      <c r="G76" s="935"/>
      <c r="H76" s="935"/>
      <c r="I76" s="935"/>
      <c r="J76" s="935"/>
      <c r="K76" s="935"/>
      <c r="L76" s="935"/>
      <c r="M76" s="935"/>
      <c r="N76" s="935"/>
      <c r="O76" s="935"/>
      <c r="P76" s="935"/>
      <c r="Q76" s="935"/>
      <c r="R76" s="935"/>
      <c r="S76" s="935"/>
      <c r="T76" s="935"/>
    </row>
    <row r="77" spans="1:20" hidden="1">
      <c r="A77" s="935"/>
      <c r="B77" s="935"/>
      <c r="C77" s="935"/>
      <c r="D77" s="935"/>
      <c r="E77" s="935"/>
      <c r="F77" s="935"/>
      <c r="G77" s="935"/>
      <c r="H77" s="935"/>
      <c r="I77" s="935"/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935"/>
    </row>
    <row r="78" spans="1:20" hidden="1">
      <c r="A78" s="935"/>
      <c r="B78" s="935"/>
      <c r="C78" s="935"/>
      <c r="D78" s="935"/>
      <c r="E78" s="935"/>
      <c r="F78" s="935"/>
      <c r="G78" s="935"/>
      <c r="H78" s="935"/>
      <c r="I78" s="935"/>
      <c r="J78" s="935"/>
      <c r="K78" s="935"/>
      <c r="L78" s="935"/>
      <c r="M78" s="935"/>
      <c r="N78" s="935"/>
      <c r="O78" s="935"/>
      <c r="P78" s="935"/>
      <c r="Q78" s="935"/>
      <c r="R78" s="935"/>
      <c r="S78" s="935"/>
      <c r="T78" s="935"/>
    </row>
    <row r="79" spans="1:20" hidden="1">
      <c r="A79" s="935"/>
      <c r="B79" s="935"/>
      <c r="C79" s="935"/>
      <c r="D79" s="935"/>
      <c r="E79" s="935"/>
      <c r="F79" s="935"/>
      <c r="G79" s="935"/>
      <c r="H79" s="935"/>
      <c r="I79" s="935"/>
      <c r="J79" s="935"/>
      <c r="K79" s="935"/>
      <c r="L79" s="935"/>
      <c r="M79" s="935"/>
      <c r="N79" s="935"/>
      <c r="O79" s="935"/>
      <c r="P79" s="935"/>
      <c r="Q79" s="935"/>
      <c r="R79" s="935"/>
      <c r="S79" s="935"/>
      <c r="T79" s="935"/>
    </row>
    <row r="80" spans="1:20" hidden="1">
      <c r="A80" s="935"/>
      <c r="B80" s="935"/>
      <c r="C80" s="935"/>
      <c r="D80" s="935"/>
      <c r="E80" s="935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5"/>
    </row>
    <row r="81" spans="1:20" hidden="1">
      <c r="A81" s="935"/>
      <c r="B81" s="935"/>
      <c r="C81" s="935"/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5"/>
      <c r="R81" s="935"/>
      <c r="S81" s="935"/>
      <c r="T81" s="935"/>
    </row>
    <row r="82" spans="1:20" hidden="1">
      <c r="A82" s="935"/>
      <c r="B82" s="935"/>
      <c r="C82" s="935"/>
      <c r="D82" s="935"/>
      <c r="E82" s="935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</row>
    <row r="83" spans="1:20" hidden="1">
      <c r="A83" s="935"/>
      <c r="B83" s="935"/>
      <c r="C83" s="935"/>
      <c r="D83" s="935"/>
      <c r="E83" s="935"/>
      <c r="F83" s="935"/>
      <c r="G83" s="935"/>
      <c r="H83" s="935"/>
      <c r="I83" s="935"/>
      <c r="J83" s="935"/>
      <c r="K83" s="935"/>
      <c r="L83" s="935"/>
      <c r="M83" s="935"/>
      <c r="N83" s="935"/>
      <c r="O83" s="935"/>
      <c r="P83" s="935"/>
      <c r="Q83" s="935"/>
      <c r="R83" s="935"/>
      <c r="S83" s="935"/>
      <c r="T83" s="935"/>
    </row>
    <row r="84" spans="1:20" hidden="1">
      <c r="A84" s="935"/>
      <c r="B84" s="935"/>
      <c r="C84" s="935"/>
      <c r="D84" s="935"/>
      <c r="E84" s="935"/>
      <c r="F84" s="935"/>
      <c r="G84" s="935"/>
      <c r="H84" s="935"/>
      <c r="I84" s="935"/>
      <c r="J84" s="935"/>
      <c r="K84" s="935"/>
      <c r="L84" s="935"/>
      <c r="M84" s="935"/>
      <c r="N84" s="935"/>
      <c r="O84" s="935"/>
      <c r="P84" s="935"/>
      <c r="Q84" s="935"/>
      <c r="R84" s="935"/>
      <c r="S84" s="935"/>
      <c r="T84" s="935"/>
    </row>
    <row r="85" spans="1:20" hidden="1">
      <c r="A85" s="935"/>
      <c r="B85" s="935"/>
      <c r="C85" s="935"/>
      <c r="D85" s="935"/>
      <c r="E85" s="935"/>
      <c r="F85" s="935"/>
      <c r="G85" s="935"/>
      <c r="H85" s="935"/>
      <c r="I85" s="935"/>
      <c r="J85" s="935"/>
      <c r="K85" s="935"/>
      <c r="L85" s="935"/>
      <c r="M85" s="935"/>
      <c r="N85" s="935"/>
      <c r="O85" s="935"/>
      <c r="P85" s="935"/>
      <c r="Q85" s="935"/>
      <c r="R85" s="935"/>
      <c r="S85" s="935"/>
      <c r="T85" s="935"/>
    </row>
    <row r="86" spans="1:20" hidden="1">
      <c r="A86" s="935"/>
      <c r="B86" s="935"/>
      <c r="C86" s="935"/>
      <c r="D86" s="935"/>
      <c r="E86" s="935"/>
      <c r="F86" s="935"/>
      <c r="G86" s="935"/>
      <c r="H86" s="935"/>
      <c r="I86" s="935"/>
      <c r="J86" s="935"/>
      <c r="K86" s="935"/>
      <c r="L86" s="935"/>
      <c r="M86" s="935"/>
      <c r="N86" s="935"/>
      <c r="O86" s="935"/>
      <c r="P86" s="935"/>
      <c r="Q86" s="935"/>
      <c r="R86" s="935"/>
      <c r="S86" s="935"/>
      <c r="T86" s="935"/>
    </row>
    <row r="87" spans="1:20" hidden="1">
      <c r="A87" s="935"/>
      <c r="B87" s="935"/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</row>
    <row r="88" spans="1:20" hidden="1">
      <c r="A88" s="935"/>
      <c r="B88" s="935"/>
      <c r="C88" s="935"/>
      <c r="D88" s="935"/>
      <c r="E88" s="935"/>
      <c r="F88" s="935"/>
      <c r="G88" s="935"/>
      <c r="H88" s="935"/>
      <c r="I88" s="935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5"/>
    </row>
    <row r="89" spans="1:20" hidden="1">
      <c r="A89" s="935"/>
      <c r="B89" s="935"/>
      <c r="C89" s="935"/>
      <c r="D89" s="935"/>
      <c r="E89" s="935"/>
      <c r="F89" s="935"/>
      <c r="G89" s="935"/>
      <c r="H89" s="935"/>
      <c r="I89" s="935"/>
      <c r="J89" s="935"/>
      <c r="K89" s="935"/>
      <c r="L89" s="935"/>
      <c r="M89" s="935"/>
      <c r="N89" s="935"/>
      <c r="O89" s="935"/>
      <c r="P89" s="935"/>
      <c r="Q89" s="935"/>
      <c r="R89" s="935"/>
      <c r="S89" s="935"/>
      <c r="T89" s="935"/>
    </row>
    <row r="90" spans="1:20" hidden="1">
      <c r="A90" s="935"/>
      <c r="B90" s="935"/>
      <c r="C90" s="935"/>
      <c r="D90" s="935"/>
      <c r="E90" s="935"/>
      <c r="F90" s="935"/>
      <c r="G90" s="935"/>
      <c r="H90" s="935"/>
      <c r="I90" s="935"/>
      <c r="J90" s="935"/>
      <c r="K90" s="935"/>
      <c r="L90" s="935"/>
      <c r="M90" s="935"/>
      <c r="N90" s="935"/>
      <c r="O90" s="935"/>
      <c r="P90" s="935"/>
      <c r="Q90" s="935"/>
      <c r="R90" s="935"/>
      <c r="S90" s="935"/>
      <c r="T90" s="935"/>
    </row>
    <row r="91" spans="1:20" hidden="1">
      <c r="A91" s="935"/>
      <c r="B91" s="935"/>
      <c r="C91" s="935"/>
      <c r="D91" s="935"/>
      <c r="E91" s="935"/>
      <c r="F91" s="935"/>
      <c r="G91" s="935"/>
      <c r="H91" s="935"/>
      <c r="I91" s="935"/>
      <c r="J91" s="935"/>
      <c r="K91" s="935"/>
      <c r="L91" s="935"/>
      <c r="M91" s="935"/>
      <c r="N91" s="935"/>
      <c r="O91" s="935"/>
      <c r="P91" s="935"/>
      <c r="Q91" s="935"/>
      <c r="R91" s="935"/>
      <c r="S91" s="935"/>
      <c r="T91" s="935"/>
    </row>
    <row r="92" spans="1:20" hidden="1">
      <c r="A92" s="935"/>
      <c r="B92" s="935"/>
      <c r="C92" s="935"/>
      <c r="D92" s="935"/>
      <c r="E92" s="935"/>
      <c r="F92" s="935"/>
      <c r="G92" s="935"/>
      <c r="H92" s="935"/>
      <c r="I92" s="935"/>
      <c r="J92" s="935"/>
      <c r="K92" s="935"/>
      <c r="L92" s="935"/>
      <c r="M92" s="935"/>
      <c r="N92" s="935"/>
      <c r="O92" s="935"/>
      <c r="P92" s="935"/>
      <c r="Q92" s="935"/>
      <c r="R92" s="935"/>
      <c r="S92" s="935"/>
      <c r="T92" s="935"/>
    </row>
    <row r="93" spans="1:20" hidden="1">
      <c r="A93" s="935"/>
      <c r="B93" s="935"/>
      <c r="C93" s="935"/>
      <c r="D93" s="935"/>
      <c r="E93" s="935"/>
      <c r="F93" s="935"/>
      <c r="G93" s="935"/>
      <c r="H93" s="935"/>
      <c r="I93" s="935"/>
      <c r="J93" s="935"/>
      <c r="K93" s="935"/>
      <c r="L93" s="935"/>
      <c r="M93" s="935"/>
      <c r="N93" s="935"/>
      <c r="O93" s="935"/>
      <c r="P93" s="935"/>
      <c r="Q93" s="935"/>
      <c r="R93" s="935"/>
      <c r="S93" s="935"/>
      <c r="T93" s="935"/>
    </row>
    <row r="94" spans="1:20" hidden="1">
      <c r="A94" s="935"/>
      <c r="B94" s="935"/>
      <c r="C94" s="935"/>
      <c r="D94" s="935"/>
      <c r="E94" s="935"/>
      <c r="F94" s="935"/>
      <c r="G94" s="935"/>
      <c r="H94" s="935"/>
      <c r="I94" s="935"/>
      <c r="J94" s="935"/>
      <c r="K94" s="935"/>
      <c r="L94" s="935"/>
      <c r="M94" s="935"/>
      <c r="N94" s="935"/>
      <c r="O94" s="935"/>
      <c r="P94" s="935"/>
      <c r="Q94" s="935"/>
      <c r="R94" s="935"/>
      <c r="S94" s="935"/>
      <c r="T94" s="935"/>
    </row>
    <row r="95" spans="1:20" hidden="1">
      <c r="A95" s="935"/>
      <c r="B95" s="935"/>
      <c r="C95" s="935"/>
      <c r="D95" s="935"/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</row>
    <row r="99" spans="1:17">
      <c r="A99" s="4"/>
      <c r="M99" s="8"/>
      <c r="N99" s="8"/>
      <c r="O99" s="8"/>
      <c r="P99" s="8"/>
      <c r="Q99" s="8"/>
    </row>
    <row r="100" spans="1:17">
      <c r="M100" s="8"/>
      <c r="N100" s="8"/>
      <c r="O100" s="8"/>
      <c r="P100" s="8"/>
      <c r="Q100" s="8"/>
    </row>
    <row r="101" spans="1:17">
      <c r="A101" s="932"/>
      <c r="B101" s="932"/>
      <c r="C101" s="932"/>
      <c r="D101" s="933"/>
      <c r="E101" s="933"/>
      <c r="F101" s="933"/>
      <c r="G101" s="933"/>
      <c r="H101" s="933"/>
      <c r="I101" s="933"/>
      <c r="J101" s="933"/>
      <c r="K101" s="934"/>
      <c r="L101" s="934"/>
      <c r="M101" s="934"/>
      <c r="N101" s="932"/>
      <c r="O101" s="187"/>
      <c r="P101" s="934"/>
      <c r="Q101" s="934"/>
    </row>
    <row r="102" spans="1:17">
      <c r="A102" s="70"/>
      <c r="D102" s="933"/>
      <c r="E102" s="933"/>
      <c r="F102" s="933"/>
      <c r="G102" s="933"/>
      <c r="H102" s="933"/>
      <c r="I102" s="933"/>
      <c r="J102" s="933"/>
      <c r="K102" s="934"/>
      <c r="L102" s="934"/>
      <c r="M102" s="934"/>
      <c r="N102" s="932"/>
      <c r="O102" s="187"/>
      <c r="P102" s="934"/>
      <c r="Q102" s="934"/>
    </row>
    <row r="103" spans="1:17">
      <c r="A103" s="795"/>
      <c r="B103" s="795"/>
      <c r="C103" s="795"/>
      <c r="D103" s="832"/>
      <c r="E103" s="832"/>
      <c r="F103" s="832"/>
      <c r="G103" s="832"/>
      <c r="H103" s="832"/>
      <c r="I103" s="832"/>
      <c r="J103" s="832"/>
      <c r="K103" s="930"/>
      <c r="L103" s="930"/>
      <c r="M103" s="930"/>
      <c r="N103" s="188"/>
      <c r="O103" s="931"/>
      <c r="P103" s="931"/>
      <c r="Q103" s="931"/>
    </row>
    <row r="104" spans="1:17">
      <c r="A104" s="795"/>
      <c r="B104" s="795"/>
      <c r="C104" s="795"/>
      <c r="D104" s="832"/>
      <c r="E104" s="832"/>
      <c r="F104" s="832"/>
      <c r="G104" s="832"/>
      <c r="H104" s="832"/>
      <c r="I104" s="832"/>
      <c r="J104" s="832"/>
      <c r="K104" s="930"/>
      <c r="L104" s="930"/>
      <c r="M104" s="930"/>
      <c r="N104" s="90"/>
      <c r="O104" s="931"/>
      <c r="P104" s="931"/>
      <c r="Q104" s="931"/>
    </row>
    <row r="105" spans="1:17">
      <c r="A105" s="795"/>
      <c r="B105" s="795"/>
      <c r="C105" s="795"/>
      <c r="D105" s="832"/>
      <c r="E105" s="832"/>
      <c r="F105" s="832"/>
      <c r="G105" s="832"/>
      <c r="H105" s="832"/>
      <c r="I105" s="832"/>
      <c r="J105" s="832"/>
      <c r="K105" s="930"/>
      <c r="L105" s="930"/>
      <c r="M105" s="930"/>
      <c r="N105" s="90"/>
      <c r="O105" s="931"/>
      <c r="P105" s="931"/>
      <c r="Q105" s="931"/>
    </row>
    <row r="106" spans="1:17">
      <c r="A106" s="795"/>
      <c r="B106" s="795"/>
      <c r="C106" s="795"/>
      <c r="D106" s="832"/>
      <c r="E106" s="832"/>
      <c r="F106" s="832"/>
      <c r="G106" s="832"/>
      <c r="H106" s="832"/>
      <c r="I106" s="832"/>
      <c r="J106" s="832"/>
      <c r="K106" s="930"/>
      <c r="L106" s="930"/>
      <c r="M106" s="930"/>
      <c r="N106" s="189"/>
      <c r="O106" s="931"/>
      <c r="P106" s="931"/>
      <c r="Q106" s="931"/>
    </row>
    <row r="107" spans="1:17">
      <c r="A107" s="795"/>
      <c r="B107" s="795"/>
      <c r="C107" s="795"/>
      <c r="D107" s="832"/>
      <c r="E107" s="832"/>
      <c r="F107" s="832"/>
      <c r="G107" s="832"/>
      <c r="H107" s="832"/>
      <c r="I107" s="832"/>
      <c r="J107" s="832"/>
      <c r="K107" s="930"/>
      <c r="L107" s="930"/>
      <c r="M107" s="930"/>
      <c r="N107" s="189"/>
      <c r="O107" s="931"/>
      <c r="P107" s="931"/>
      <c r="Q107" s="931"/>
    </row>
    <row r="108" spans="1:17">
      <c r="A108" s="795"/>
      <c r="B108" s="795"/>
      <c r="C108" s="795"/>
      <c r="D108" s="832"/>
      <c r="E108" s="832"/>
      <c r="F108" s="832"/>
      <c r="G108" s="832"/>
      <c r="H108" s="832"/>
      <c r="I108" s="832"/>
      <c r="J108" s="832"/>
      <c r="K108" s="930"/>
      <c r="L108" s="930"/>
      <c r="M108" s="930"/>
      <c r="N108" s="90"/>
      <c r="O108" s="931"/>
      <c r="P108" s="931"/>
      <c r="Q108" s="931"/>
    </row>
    <row r="109" spans="1:17">
      <c r="A109" s="795"/>
      <c r="B109" s="795"/>
      <c r="C109" s="795"/>
      <c r="D109" s="832"/>
      <c r="E109" s="832"/>
      <c r="F109" s="832"/>
      <c r="G109" s="832"/>
      <c r="H109" s="832"/>
      <c r="I109" s="832"/>
      <c r="J109" s="832"/>
      <c r="K109" s="930"/>
      <c r="L109" s="930"/>
      <c r="M109" s="930"/>
      <c r="N109" s="90"/>
      <c r="O109" s="931"/>
      <c r="P109" s="931"/>
      <c r="Q109" s="931"/>
    </row>
    <row r="110" spans="1:17">
      <c r="A110" s="795"/>
      <c r="B110" s="795"/>
      <c r="C110" s="795"/>
      <c r="D110" s="832"/>
      <c r="E110" s="832"/>
      <c r="F110" s="832"/>
      <c r="G110" s="832"/>
      <c r="H110" s="832"/>
      <c r="I110" s="832"/>
      <c r="J110" s="832"/>
      <c r="K110" s="930"/>
      <c r="L110" s="930"/>
      <c r="M110" s="930"/>
      <c r="N110" s="90"/>
      <c r="O110" s="931"/>
      <c r="P110" s="931"/>
      <c r="Q110" s="931"/>
    </row>
    <row r="111" spans="1:17">
      <c r="A111" s="795"/>
      <c r="B111" s="795"/>
      <c r="C111" s="795"/>
      <c r="D111" s="832"/>
      <c r="E111" s="832"/>
      <c r="F111" s="832"/>
      <c r="G111" s="832"/>
      <c r="H111" s="832"/>
      <c r="I111" s="832"/>
      <c r="J111" s="832"/>
      <c r="K111" s="930"/>
      <c r="L111" s="930"/>
      <c r="M111" s="930"/>
      <c r="N111" s="90"/>
      <c r="O111" s="931"/>
      <c r="P111" s="931"/>
      <c r="Q111" s="931"/>
    </row>
    <row r="112" spans="1:17">
      <c r="A112" s="795"/>
      <c r="B112" s="795"/>
      <c r="C112" s="795"/>
      <c r="D112" s="832"/>
      <c r="E112" s="832"/>
      <c r="F112" s="832"/>
      <c r="G112" s="832"/>
      <c r="H112" s="832"/>
      <c r="I112" s="832"/>
      <c r="J112" s="832"/>
      <c r="K112" s="930"/>
      <c r="L112" s="930"/>
      <c r="M112" s="930"/>
      <c r="N112" s="189"/>
      <c r="O112" s="931"/>
      <c r="P112" s="931"/>
      <c r="Q112" s="931"/>
    </row>
    <row r="113" spans="1:17">
      <c r="A113" s="795"/>
      <c r="B113" s="795"/>
      <c r="C113" s="795"/>
      <c r="D113" s="832"/>
      <c r="E113" s="832"/>
      <c r="F113" s="832"/>
      <c r="G113" s="832"/>
      <c r="H113" s="832"/>
      <c r="I113" s="832"/>
      <c r="J113" s="832"/>
      <c r="K113" s="930"/>
      <c r="L113" s="930"/>
      <c r="M113" s="930"/>
      <c r="N113" s="90"/>
      <c r="O113" s="931"/>
      <c r="P113" s="931"/>
      <c r="Q113" s="931"/>
    </row>
    <row r="114" spans="1:17">
      <c r="A114" s="795"/>
      <c r="B114" s="795"/>
      <c r="C114" s="795"/>
      <c r="D114" s="832"/>
      <c r="E114" s="832"/>
      <c r="F114" s="832"/>
      <c r="G114" s="832"/>
      <c r="H114" s="832"/>
      <c r="I114" s="832"/>
      <c r="J114" s="832"/>
      <c r="K114" s="930"/>
      <c r="L114" s="930"/>
      <c r="M114" s="930"/>
      <c r="N114" s="90"/>
      <c r="O114" s="931"/>
      <c r="P114" s="931"/>
      <c r="Q114" s="931"/>
    </row>
    <row r="115" spans="1:17">
      <c r="A115" s="795"/>
      <c r="B115" s="795"/>
      <c r="C115" s="795"/>
      <c r="D115" s="832"/>
      <c r="E115" s="832"/>
      <c r="F115" s="832"/>
      <c r="G115" s="832"/>
      <c r="H115" s="832"/>
      <c r="I115" s="832"/>
      <c r="J115" s="832"/>
      <c r="K115" s="930"/>
      <c r="L115" s="930"/>
      <c r="M115" s="930"/>
      <c r="N115" s="90"/>
      <c r="O115" s="931"/>
      <c r="P115" s="931"/>
      <c r="Q115" s="931"/>
    </row>
    <row r="116" spans="1:17">
      <c r="A116" s="795"/>
      <c r="B116" s="795"/>
      <c r="C116" s="795"/>
      <c r="D116" s="832"/>
      <c r="E116" s="832"/>
      <c r="F116" s="832"/>
      <c r="G116" s="832"/>
      <c r="H116" s="832"/>
      <c r="I116" s="832"/>
      <c r="J116" s="832"/>
      <c r="K116" s="930"/>
      <c r="L116" s="930"/>
      <c r="M116" s="930"/>
      <c r="N116" s="90"/>
      <c r="O116" s="931"/>
      <c r="P116" s="931"/>
      <c r="Q116" s="931"/>
    </row>
    <row r="117" spans="1:17">
      <c r="A117" s="795"/>
      <c r="B117" s="795"/>
      <c r="C117" s="795"/>
      <c r="D117" s="832"/>
      <c r="E117" s="832"/>
      <c r="F117" s="832"/>
      <c r="G117" s="832"/>
      <c r="H117" s="832"/>
      <c r="I117" s="832"/>
      <c r="J117" s="832"/>
      <c r="K117" s="930"/>
      <c r="L117" s="930"/>
      <c r="M117" s="930"/>
      <c r="N117" s="90"/>
      <c r="O117" s="931"/>
      <c r="P117" s="931"/>
      <c r="Q117" s="931"/>
    </row>
    <row r="118" spans="1:17">
      <c r="A118" s="795"/>
      <c r="B118" s="795"/>
      <c r="C118" s="795"/>
      <c r="D118" s="832"/>
      <c r="E118" s="832"/>
      <c r="F118" s="832"/>
      <c r="G118" s="832"/>
      <c r="H118" s="832"/>
      <c r="I118" s="832"/>
      <c r="J118" s="832"/>
      <c r="K118" s="930"/>
      <c r="L118" s="930"/>
      <c r="M118" s="930"/>
      <c r="N118" s="90"/>
      <c r="O118" s="931"/>
      <c r="P118" s="931"/>
      <c r="Q118" s="931"/>
    </row>
    <row r="119" spans="1:17">
      <c r="A119" s="795"/>
      <c r="B119" s="795"/>
      <c r="C119" s="795"/>
      <c r="D119" s="832"/>
      <c r="E119" s="832"/>
      <c r="F119" s="832"/>
      <c r="G119" s="832"/>
      <c r="H119" s="832"/>
      <c r="I119" s="832"/>
      <c r="J119" s="832"/>
      <c r="K119" s="930"/>
      <c r="L119" s="930"/>
      <c r="M119" s="930"/>
      <c r="N119" s="90"/>
      <c r="O119" s="931"/>
      <c r="P119" s="931"/>
      <c r="Q119" s="931"/>
    </row>
    <row r="120" spans="1:17">
      <c r="A120" s="795"/>
      <c r="B120" s="795"/>
      <c r="C120" s="795"/>
      <c r="D120" s="832"/>
      <c r="E120" s="832"/>
      <c r="F120" s="832"/>
      <c r="G120" s="832"/>
      <c r="H120" s="832"/>
      <c r="I120" s="832"/>
      <c r="J120" s="832"/>
      <c r="K120" s="930"/>
      <c r="L120" s="930"/>
      <c r="M120" s="930"/>
      <c r="N120" s="90"/>
      <c r="O120" s="931"/>
      <c r="P120" s="931"/>
      <c r="Q120" s="931"/>
    </row>
    <row r="121" spans="1:17">
      <c r="A121" s="795"/>
      <c r="B121" s="795"/>
      <c r="C121" s="795"/>
      <c r="D121" s="832"/>
      <c r="E121" s="832"/>
      <c r="F121" s="832"/>
      <c r="G121" s="832"/>
      <c r="H121" s="832"/>
      <c r="I121" s="832"/>
      <c r="J121" s="832"/>
      <c r="K121" s="930"/>
      <c r="L121" s="930"/>
      <c r="M121" s="930"/>
      <c r="N121" s="90"/>
      <c r="O121" s="931"/>
      <c r="P121" s="931"/>
      <c r="Q121" s="931"/>
    </row>
    <row r="122" spans="1:17">
      <c r="A122" s="795"/>
      <c r="B122" s="795"/>
      <c r="C122" s="795"/>
      <c r="D122" s="832"/>
      <c r="E122" s="832"/>
      <c r="F122" s="832"/>
      <c r="G122" s="832"/>
      <c r="H122" s="832"/>
      <c r="I122" s="832"/>
      <c r="J122" s="832"/>
      <c r="K122" s="930"/>
      <c r="L122" s="930"/>
      <c r="M122" s="930"/>
      <c r="N122" s="90"/>
      <c r="O122" s="931"/>
      <c r="P122" s="931"/>
      <c r="Q122" s="931"/>
    </row>
    <row r="186" spans="26:29">
      <c r="Z186" s="7"/>
      <c r="AA186" s="4"/>
      <c r="AB186" s="4"/>
      <c r="AC186" s="4"/>
    </row>
    <row r="187" spans="26:29">
      <c r="Z187" s="7"/>
    </row>
    <row r="188" spans="26:29">
      <c r="Z188" s="7"/>
    </row>
    <row r="189" spans="26:29">
      <c r="Z189" s="7"/>
    </row>
  </sheetData>
  <mergeCells count="250">
    <mergeCell ref="A1:C1"/>
    <mergeCell ref="E1:K1"/>
    <mergeCell ref="A2:D4"/>
    <mergeCell ref="F2:G2"/>
    <mergeCell ref="H2:K2"/>
    <mergeCell ref="L2:M2"/>
    <mergeCell ref="N2:Q2"/>
    <mergeCell ref="F3:G3"/>
    <mergeCell ref="H3:K3"/>
    <mergeCell ref="L3:M3"/>
    <mergeCell ref="N3:Q3"/>
    <mergeCell ref="F4:G4"/>
    <mergeCell ref="H4:K4"/>
    <mergeCell ref="L4:M4"/>
    <mergeCell ref="N4:Q4"/>
    <mergeCell ref="A6:D9"/>
    <mergeCell ref="F7:J9"/>
    <mergeCell ref="AO16:AQ1048576"/>
    <mergeCell ref="A23:A24"/>
    <mergeCell ref="B23:B24"/>
    <mergeCell ref="C23:C24"/>
    <mergeCell ref="D23:G24"/>
    <mergeCell ref="H23:H24"/>
    <mergeCell ref="I23:J24"/>
    <mergeCell ref="K23:K24"/>
    <mergeCell ref="D26:G26"/>
    <mergeCell ref="I26:J26"/>
    <mergeCell ref="N26:O26"/>
    <mergeCell ref="R26:S26"/>
    <mergeCell ref="D27:G27"/>
    <mergeCell ref="I27:J27"/>
    <mergeCell ref="N27:O27"/>
    <mergeCell ref="R27:S27"/>
    <mergeCell ref="L23:L24"/>
    <mergeCell ref="N23:O23"/>
    <mergeCell ref="R23:S24"/>
    <mergeCell ref="N24:O24"/>
    <mergeCell ref="D25:G25"/>
    <mergeCell ref="I25:J25"/>
    <mergeCell ref="N25:O25"/>
    <mergeCell ref="R25:S25"/>
    <mergeCell ref="D30:G30"/>
    <mergeCell ref="I30:J30"/>
    <mergeCell ref="N30:O30"/>
    <mergeCell ref="R30:S30"/>
    <mergeCell ref="D31:G31"/>
    <mergeCell ref="I31:J31"/>
    <mergeCell ref="N31:O31"/>
    <mergeCell ref="R31:S31"/>
    <mergeCell ref="D28:G28"/>
    <mergeCell ref="I28:J28"/>
    <mergeCell ref="N28:O28"/>
    <mergeCell ref="R28:S28"/>
    <mergeCell ref="D29:G29"/>
    <mergeCell ref="I29:J29"/>
    <mergeCell ref="N29:O29"/>
    <mergeCell ref="R29:S29"/>
    <mergeCell ref="D34:G34"/>
    <mergeCell ref="I34:J34"/>
    <mergeCell ref="N34:O34"/>
    <mergeCell ref="R34:S34"/>
    <mergeCell ref="D35:G35"/>
    <mergeCell ref="I35:J35"/>
    <mergeCell ref="N35:O35"/>
    <mergeCell ref="R35:S35"/>
    <mergeCell ref="D32:G32"/>
    <mergeCell ref="I32:J32"/>
    <mergeCell ref="N32:O32"/>
    <mergeCell ref="R32:S32"/>
    <mergeCell ref="D33:G33"/>
    <mergeCell ref="I33:J33"/>
    <mergeCell ref="N33:O33"/>
    <mergeCell ref="R33:S33"/>
    <mergeCell ref="D38:G38"/>
    <mergeCell ref="I38:J38"/>
    <mergeCell ref="N38:O38"/>
    <mergeCell ref="R38:S38"/>
    <mergeCell ref="D39:G39"/>
    <mergeCell ref="I39:J39"/>
    <mergeCell ref="N39:O39"/>
    <mergeCell ref="R39:S39"/>
    <mergeCell ref="D36:G36"/>
    <mergeCell ref="I36:J36"/>
    <mergeCell ref="N36:O36"/>
    <mergeCell ref="R36:S36"/>
    <mergeCell ref="D37:G37"/>
    <mergeCell ref="I37:J37"/>
    <mergeCell ref="N37:O37"/>
    <mergeCell ref="R37:S37"/>
    <mergeCell ref="D40:G40"/>
    <mergeCell ref="I40:J40"/>
    <mergeCell ref="N40:O40"/>
    <mergeCell ref="R40:S40"/>
    <mergeCell ref="V40:Y41"/>
    <mergeCell ref="D41:G41"/>
    <mergeCell ref="I41:J41"/>
    <mergeCell ref="N41:O41"/>
    <mergeCell ref="R41:S41"/>
    <mergeCell ref="V43:Y43"/>
    <mergeCell ref="D44:G44"/>
    <mergeCell ref="I44:J44"/>
    <mergeCell ref="N44:O44"/>
    <mergeCell ref="R44:S44"/>
    <mergeCell ref="V44:Y44"/>
    <mergeCell ref="D42:G42"/>
    <mergeCell ref="I42:J42"/>
    <mergeCell ref="N42:O42"/>
    <mergeCell ref="R42:S42"/>
    <mergeCell ref="D43:G43"/>
    <mergeCell ref="I43:J43"/>
    <mergeCell ref="N43:O43"/>
    <mergeCell ref="R43:S43"/>
    <mergeCell ref="D45:G45"/>
    <mergeCell ref="I45:J45"/>
    <mergeCell ref="N45:O45"/>
    <mergeCell ref="R45:S45"/>
    <mergeCell ref="V45:Y45"/>
    <mergeCell ref="D46:G46"/>
    <mergeCell ref="I46:J46"/>
    <mergeCell ref="N46:O46"/>
    <mergeCell ref="R46:S46"/>
    <mergeCell ref="V46:Y46"/>
    <mergeCell ref="D47:G47"/>
    <mergeCell ref="I47:J47"/>
    <mergeCell ref="N47:O47"/>
    <mergeCell ref="R47:S47"/>
    <mergeCell ref="V47:Y47"/>
    <mergeCell ref="D48:G48"/>
    <mergeCell ref="I48:J48"/>
    <mergeCell ref="N48:O48"/>
    <mergeCell ref="R48:S48"/>
    <mergeCell ref="V48:Y48"/>
    <mergeCell ref="D49:G49"/>
    <mergeCell ref="I49:J49"/>
    <mergeCell ref="N49:O49"/>
    <mergeCell ref="R49:S49"/>
    <mergeCell ref="V49:Y49"/>
    <mergeCell ref="D50:G50"/>
    <mergeCell ref="I50:J50"/>
    <mergeCell ref="N50:O50"/>
    <mergeCell ref="R50:S50"/>
    <mergeCell ref="V50:Y50"/>
    <mergeCell ref="D51:G51"/>
    <mergeCell ref="I51:J51"/>
    <mergeCell ref="N51:O51"/>
    <mergeCell ref="R51:S51"/>
    <mergeCell ref="V51:Y51"/>
    <mergeCell ref="D52:G52"/>
    <mergeCell ref="I52:J52"/>
    <mergeCell ref="N52:O52"/>
    <mergeCell ref="R52:S52"/>
    <mergeCell ref="V52:Y52"/>
    <mergeCell ref="A55:T95"/>
    <mergeCell ref="V55:Y55"/>
    <mergeCell ref="V56:Y56"/>
    <mergeCell ref="V57:Y57"/>
    <mergeCell ref="V58:Y58"/>
    <mergeCell ref="V59:Y59"/>
    <mergeCell ref="V60:Y60"/>
    <mergeCell ref="D53:G53"/>
    <mergeCell ref="I53:J53"/>
    <mergeCell ref="N53:O53"/>
    <mergeCell ref="R53:S53"/>
    <mergeCell ref="V53:Y53"/>
    <mergeCell ref="V54:Y54"/>
    <mergeCell ref="A101:C101"/>
    <mergeCell ref="D101:J102"/>
    <mergeCell ref="K101:M102"/>
    <mergeCell ref="N101:N102"/>
    <mergeCell ref="P101:Q102"/>
    <mergeCell ref="A103:C103"/>
    <mergeCell ref="D103:J103"/>
    <mergeCell ref="K103:M103"/>
    <mergeCell ref="O103:Q103"/>
    <mergeCell ref="A106:C106"/>
    <mergeCell ref="D106:J106"/>
    <mergeCell ref="K106:M106"/>
    <mergeCell ref="O106:Q106"/>
    <mergeCell ref="A107:C107"/>
    <mergeCell ref="D107:J107"/>
    <mergeCell ref="K107:M107"/>
    <mergeCell ref="O107:Q107"/>
    <mergeCell ref="A104:C104"/>
    <mergeCell ref="D104:J104"/>
    <mergeCell ref="K104:M104"/>
    <mergeCell ref="O104:Q104"/>
    <mergeCell ref="A105:C105"/>
    <mergeCell ref="D105:J105"/>
    <mergeCell ref="K105:M105"/>
    <mergeCell ref="O105:Q105"/>
    <mergeCell ref="A110:C110"/>
    <mergeCell ref="D110:J110"/>
    <mergeCell ref="K110:M110"/>
    <mergeCell ref="O110:Q110"/>
    <mergeCell ref="A111:C111"/>
    <mergeCell ref="D111:J111"/>
    <mergeCell ref="K111:M111"/>
    <mergeCell ref="O111:Q111"/>
    <mergeCell ref="A108:C108"/>
    <mergeCell ref="D108:J108"/>
    <mergeCell ref="K108:M108"/>
    <mergeCell ref="O108:Q108"/>
    <mergeCell ref="A109:C109"/>
    <mergeCell ref="D109:J109"/>
    <mergeCell ref="K109:M109"/>
    <mergeCell ref="O109:Q109"/>
    <mergeCell ref="A114:C114"/>
    <mergeCell ref="D114:J114"/>
    <mergeCell ref="K114:M114"/>
    <mergeCell ref="O114:Q114"/>
    <mergeCell ref="A115:C115"/>
    <mergeCell ref="D115:J115"/>
    <mergeCell ref="K115:M115"/>
    <mergeCell ref="O115:Q115"/>
    <mergeCell ref="A112:C112"/>
    <mergeCell ref="D112:J112"/>
    <mergeCell ref="K112:M112"/>
    <mergeCell ref="O112:Q112"/>
    <mergeCell ref="A113:C113"/>
    <mergeCell ref="D113:J113"/>
    <mergeCell ref="K113:M113"/>
    <mergeCell ref="O113:Q113"/>
    <mergeCell ref="A118:C118"/>
    <mergeCell ref="D118:J118"/>
    <mergeCell ref="K118:M118"/>
    <mergeCell ref="O118:Q118"/>
    <mergeCell ref="A119:C119"/>
    <mergeCell ref="D119:J119"/>
    <mergeCell ref="K119:M119"/>
    <mergeCell ref="O119:Q119"/>
    <mergeCell ref="A116:C116"/>
    <mergeCell ref="D116:J116"/>
    <mergeCell ref="K116:M116"/>
    <mergeCell ref="O116:Q116"/>
    <mergeCell ref="A117:C117"/>
    <mergeCell ref="D117:J117"/>
    <mergeCell ref="K117:M117"/>
    <mergeCell ref="O117:Q117"/>
    <mergeCell ref="A122:C122"/>
    <mergeCell ref="D122:J122"/>
    <mergeCell ref="K122:M122"/>
    <mergeCell ref="O122:Q122"/>
    <mergeCell ref="A120:C120"/>
    <mergeCell ref="D120:J120"/>
    <mergeCell ref="K120:M120"/>
    <mergeCell ref="O120:Q120"/>
    <mergeCell ref="A121:C121"/>
    <mergeCell ref="D121:J121"/>
    <mergeCell ref="K121:M121"/>
    <mergeCell ref="O121:Q121"/>
  </mergeCells>
  <dataValidations count="10">
    <dataValidation type="list" allowBlank="1" showInputMessage="1" showErrorMessage="1" prompt="Clique na seta ao lodo direito da célula para informar a moeda na qual a aquisição foi realizada. " sqref="L25:L53" xr:uid="{09387B06-8F59-47CB-9015-BFDB4B43797B}">
      <formula1>"Selecionar,BRL,EUR,USD,COP,GBP,CHF,SEK,UGX,UYU,MXM,PEN,CLP,BEF,DKK,BOB,CAD"</formula1>
    </dataValidation>
    <dataValidation type="list" allowBlank="1" showInputMessage="1" showErrorMessage="1" prompt="Clique na célula ao lado direito e informe se o tipo de reembolso é Global ou meadiante apresentação de comprovante.  " sqref="H25" xr:uid="{D51DDAE5-21AA-4709-B4E4-A45C728ED7EE}">
      <formula1>"Selecionar:,Global,Comprovante,"</formula1>
    </dataValidation>
    <dataValidation type="list" allowBlank="1" showInputMessage="1" showErrorMessage="1" prompt="Clique na célula ao lado direito e informe o tipo de gasto." sqref="I25:J25" xr:uid="{5E50A984-2EBB-44D2-93C1-7C1186ADB270}">
      <formula1>"Selecionar, Passagem aérea,Transporte local,Hospedagem,Alimentação,Quilometragem,Outros"</formula1>
    </dataValidation>
    <dataValidation type="list" allowBlank="1" showInputMessage="1" showErrorMessage="1" sqref="H26:H53" xr:uid="{F1152015-0668-4A4B-A4D2-6BB5E075EAC6}">
      <formula1>"Selecionar:,Global,Comprovante,"</formula1>
    </dataValidation>
    <dataValidation type="list" allowBlank="1" showInputMessage="1" showErrorMessage="1" prompt="Clique na célula ao lado direito e informe se o valor é global ou mediante apresentação de Recibo ou Nota Fiscal. " sqref="I26:J53" xr:uid="{956A330D-228B-483F-BCFE-0D3E415CEE04}">
      <formula1>"Selecionar, Passagem aérea,Transporte local,Hospedagem,Alimentação,Quilometragem,Outros"</formula1>
    </dataValidation>
    <dataValidation allowBlank="1" showInputMessage="1" showErrorMessage="1" promptTitle="Comprovante" prompt="Informar os números dos comprovantes em ordem cronológica, com base na realização da aquisições. " sqref="A23" xr:uid="{992C6C81-2F7B-4799-B795-99C4206AB287}"/>
    <dataValidation allowBlank="1" showInputMessage="1" showErrorMessage="1" promptTitle="Taxa de câmbio" prompt="Utilizar o site para converter a taxa de câmbio, com base no respectivo mês da aquisição: https://ec.europa.eu/info/funding-tenders/how-eu-funding-works/information-contractors-and-beneficiaries/exchange-rate-inforeuro_en _x000a__x000a_" sqref="Q23:Q24" xr:uid="{0E6F7372-E73A-4387-9559-62543ABB5DBE}"/>
    <dataValidation allowBlank="1" showInputMessage="1" showErrorMessage="1" promptTitle="Valor em moeda estrangeira" prompt="Incluir o valor nesse campo o valor, caso a aquisição tenha ocorrido em moeda estrangeira. " sqref="N23:N24" xr:uid="{7E3D271C-C604-46BB-8B13-3F113192F895}"/>
    <dataValidation allowBlank="1" showInputMessage="1" showErrorMessage="1" prompt="Por favor inserir o endereço do seu contrato completo contendo CEP." sqref="A1 D1" xr:uid="{15B73BBE-0F73-491B-9C8E-A85FA2326A00}"/>
    <dataValidation errorStyle="information" allowBlank="1" showInputMessage="1" showErrorMessage="1" promptTitle="Orientação" prompt="1/1 caso seja prestação de contas única e 1/2, caso haja mais de uma prestação de contas. " sqref="AF7 V7:Y7 F6:G6 M6:P6 J6:K6" xr:uid="{1BB55E87-878C-43C9-A73A-901755674EB6}"/>
  </dataValidations>
  <hyperlinks>
    <hyperlink ref="Q24" r:id="rId1" tooltip="Clique para checar a taxa de conversão" xr:uid="{F442774D-C8B4-43DF-9688-F59E2744DB17}"/>
  </hyperlinks>
  <pageMargins left="0.19685039370078741" right="0.19685039370078741" top="0.59055118110236227" bottom="0.59055118110236227" header="0.19685039370078741" footer="0.19685039370078741"/>
  <pageSetup paperSize="9" scale="75" fitToWidth="0" fitToHeight="0" orientation="landscape" r:id="rId2"/>
  <headerFooter>
    <oddFooter>&amp;CPágina &amp;P&amp;RPrestação de contas de viagens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5" name="Check Box 1">
              <controlPr defaultSize="0" autoFill="0" autoLine="0" autoPict="0" altText="Solicitação de adiantamento">
                <anchor moveWithCells="1">
                  <from>
                    <xdr:col>4</xdr:col>
                    <xdr:colOff>640080</xdr:colOff>
                    <xdr:row>5</xdr:row>
                    <xdr:rowOff>198120</xdr:rowOff>
                  </from>
                  <to>
                    <xdr:col>8</xdr:col>
                    <xdr:colOff>259080</xdr:colOff>
                    <xdr:row>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6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228600</xdr:rowOff>
                  </from>
                  <to>
                    <xdr:col>9</xdr:col>
                    <xdr:colOff>30480</xdr:colOff>
                    <xdr:row>7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0E63173FE7C641B44752D79D860783" ma:contentTypeVersion="14" ma:contentTypeDescription="Ein neues Dokument erstellen." ma:contentTypeScope="" ma:versionID="6da00894ff046dd316626b06f82b61ac">
  <xsd:schema xmlns:xsd="http://www.w3.org/2001/XMLSchema" xmlns:xs="http://www.w3.org/2001/XMLSchema" xmlns:p="http://schemas.microsoft.com/office/2006/metadata/properties" xmlns:ns2="ecd66d33-aa69-4b53-ae03-72f0b85e1988" xmlns:ns3="6e8c4e52-5c43-48c5-9b54-3fe89d41d233" targetNamespace="http://schemas.microsoft.com/office/2006/metadata/properties" ma:root="true" ma:fieldsID="953d5e0e606185ced9776f092b1ebf3f" ns2:_="" ns3:_="">
    <xsd:import namespace="ecd66d33-aa69-4b53-ae03-72f0b85e1988"/>
    <xsd:import namespace="6e8c4e52-5c43-48c5-9b54-3fe89d41d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66d33-aa69-4b53-ae03-72f0b85e1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Hora" ma:index="21" nillable="true" ma:displayName="Hora" ma:format="DateTime" ma:internalName="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c4e52-5c43-48c5-9b54-3fe89d41d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ra xmlns="ecd66d33-aa69-4b53-ae03-72f0b85e1988" xsi:nil="true"/>
    <SharedWithUsers xmlns="6e8c4e52-5c43-48c5-9b54-3fe89d41d233">
      <UserInfo>
        <DisplayName>Alves, Vitoria GIZ BR</DisplayName>
        <AccountId>71</AccountId>
        <AccountType/>
      </UserInfo>
      <UserInfo>
        <DisplayName>Ferreira, Fernanda da Silva GIZ BR</DisplayName>
        <AccountId>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F0C1886-53C1-4718-99E8-DBBB319DAA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FEDBCA-FEA2-4FD6-A4E4-62EB6DDAD1BC}"/>
</file>

<file path=customXml/itemProps3.xml><?xml version="1.0" encoding="utf-8"?>
<ds:datastoreItem xmlns:ds="http://schemas.openxmlformats.org/officeDocument/2006/customXml" ds:itemID="{04D7B09F-4253-4C9C-AE08-413CFE1C1D91}">
  <ds:schemaRefs>
    <ds:schemaRef ds:uri="ecd66d33-aa69-4b53-ae03-72f0b85e1988"/>
    <ds:schemaRef ds:uri="6e8c4e52-5c43-48c5-9b54-3fe89d41d23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21</vt:i4>
      </vt:variant>
    </vt:vector>
  </HeadingPairs>
  <TitlesOfParts>
    <vt:vector size="29" baseType="lpstr">
      <vt:lpstr>B104 Prestação de contas 1 de 2</vt:lpstr>
      <vt:lpstr>B104 Prestação de contas 2 de 2</vt:lpstr>
      <vt:lpstr>Planilha1</vt:lpstr>
      <vt:lpstr>B1-01 Request Contract EN</vt:lpstr>
      <vt:lpstr>Travel costs_draft 1 (2)</vt:lpstr>
      <vt:lpstr>Invoice_draft</vt:lpstr>
      <vt:lpstr>Overview Invoice_draft</vt:lpstr>
      <vt:lpstr>draft</vt:lpstr>
      <vt:lpstr>'B1-01 Request Contract EN'!_ftnref1</vt:lpstr>
      <vt:lpstr>'B1-01 Request Contract EN'!Area_de_impressao</vt:lpstr>
      <vt:lpstr>'B104 Prestação de contas 1 de 2'!Area_de_impressao</vt:lpstr>
      <vt:lpstr>'B104 Prestação de contas 2 de 2'!Area_de_impressao</vt:lpstr>
      <vt:lpstr>draft!Area_de_impressao</vt:lpstr>
      <vt:lpstr>'B1-01 Request Contract EN'!Selecionar1</vt:lpstr>
      <vt:lpstr>'B1-01 Request Contract EN'!Texto38</vt:lpstr>
      <vt:lpstr>'B1-01 Request Contract EN'!Texto39</vt:lpstr>
      <vt:lpstr>'B1-01 Request Contract EN'!Texto40</vt:lpstr>
      <vt:lpstr>'B1-01 Request Contract EN'!Texto41</vt:lpstr>
      <vt:lpstr>'B1-01 Request Contract EN'!Texto44</vt:lpstr>
      <vt:lpstr>'B1-01 Request Contract EN'!Texto51</vt:lpstr>
      <vt:lpstr>'B1-01 Request Contract EN'!Texto52</vt:lpstr>
      <vt:lpstr>'B1-01 Request Contract EN'!Texto53</vt:lpstr>
      <vt:lpstr>'B1-01 Request Contract EN'!Texto55</vt:lpstr>
      <vt:lpstr>'B1-01 Request Contract EN'!Texto56</vt:lpstr>
      <vt:lpstr>'B1-01 Request Contract EN'!Texto57</vt:lpstr>
      <vt:lpstr>'B1-01 Request Contract EN'!Texto59</vt:lpstr>
      <vt:lpstr>'B1-01 Request Contract EN'!Texto6</vt:lpstr>
      <vt:lpstr>'B1-01 Request Contract EN'!Texto61</vt:lpstr>
      <vt:lpstr>Invoice_draft!Texto8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Ferreira</dc:creator>
  <cp:keywords/>
  <dc:description/>
  <cp:lastModifiedBy>Maehrlaender, Dirk GIZ BR</cp:lastModifiedBy>
  <cp:revision/>
  <dcterms:created xsi:type="dcterms:W3CDTF">2022-02-08T13:02:28Z</dcterms:created>
  <dcterms:modified xsi:type="dcterms:W3CDTF">2022-03-30T22:35:20Z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0x010100300E63173FE7C641B44752D79D860783</vt:lpwstr>
  </property>
</Properties>
</file>