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DieseArbeitsmappe"/>
  <bookViews>
    <workbookView xWindow="0" yWindow="150" windowWidth="12570" windowHeight="11505" firstSheet="1" activeTab="1"/>
  </bookViews>
  <sheets>
    <sheet name="Listen" sheetId="3" state="hidden" r:id="rId1"/>
    <sheet name="Preisblatt" sheetId="6" r:id="rId2"/>
    <sheet name="Kostenaufstellung" sheetId="1" state="hidden" r:id="rId3"/>
    <sheet name="Hinweise" sheetId="4" r:id="rId4"/>
  </sheets>
  <functionGroups builtInGroupCount="17"/>
  <definedNames>
    <definedName name="_xlnm._FilterDatabase" localSheetId="2" hidden="1">Kostenaufstellung!#REF!</definedName>
    <definedName name="_xlnm._FilterDatabase" localSheetId="1" hidden="1">Preisblatt!#REF!</definedName>
    <definedName name="AnteilFremd">Preisblatt!$L$78</definedName>
    <definedName name="AnteilGIZ">Preisblatt!$M$78</definedName>
    <definedName name="_xlnm.Print_Area" localSheetId="3">Hinweise!$B$6:$C$32</definedName>
    <definedName name="_xlnm.Print_Area" localSheetId="2">Kostenaufstellung!$B$4:$AC$96</definedName>
    <definedName name="_xlnm.Print_Area" localSheetId="1">Preisblatt!$B$4:$M$87</definedName>
    <definedName name="_xlnm.Print_Titles" localSheetId="2">Kostenaufstellung!$17:$21</definedName>
    <definedName name="_xlnm.Print_Titles" localSheetId="1">Preisblatt!$17:$18</definedName>
    <definedName name="Monate">Listen!$D$4:$D$51</definedName>
    <definedName name="rAnzBlock" localSheetId="2">Kostenaufstellung!$AG$13</definedName>
    <definedName name="rAnzBlock" localSheetId="1">Preisblatt!$Q$13</definedName>
    <definedName name="rBlockEnde" localSheetId="2">Kostenaufstellung!$AG$55</definedName>
    <definedName name="rBlockEnde" localSheetId="1">Preisblatt!$Q$51</definedName>
    <definedName name="rBlockVorlage" localSheetId="1">Preisblatt!$Q$19:$Q$34</definedName>
    <definedName name="rBlockVorlage">Kostenaufstellung!$AG$23:$AG$38</definedName>
    <definedName name="rDynRange" localSheetId="2">Kostenaufstellung!$AG$23:$AG$79</definedName>
    <definedName name="rDynRange" localSheetId="1">Preisblatt!$Q$19:$Q$75</definedName>
    <definedName name="rExtraZeitraum">Kostenaufstellung!$W$1:$Z$1</definedName>
    <definedName name="rPreisblattbezug">Kostenaufstellung!$B$17</definedName>
    <definedName name="rPreisblattTitel">Preisblatt!$B$2</definedName>
    <definedName name="rUmbruch" localSheetId="1">Preisblatt!$S$17</definedName>
    <definedName name="rUmbruch">Kostenaufstellung!$AI$21</definedName>
    <definedName name="Vertragsnummer" localSheetId="1">Preisblatt!$L$10</definedName>
    <definedName name="Vertragsnummer">Kostenaufstellung!$L$10</definedName>
  </definedNames>
  <calcPr calcId="145621"/>
</workbook>
</file>

<file path=xl/calcChain.xml><?xml version="1.0" encoding="utf-8"?>
<calcChain xmlns="http://schemas.openxmlformats.org/spreadsheetml/2006/main">
  <c r="Z84" i="1" l="1"/>
  <c r="X84" i="1"/>
  <c r="V84" i="1"/>
  <c r="T84" i="1"/>
  <c r="R84" i="1"/>
  <c r="P84" i="1"/>
  <c r="B39" i="1"/>
  <c r="L82" i="1"/>
  <c r="M82" i="1" s="1"/>
  <c r="M80" i="6"/>
  <c r="M84" i="1" s="1"/>
  <c r="K84" i="1" s="1"/>
  <c r="C77" i="1"/>
  <c r="AE77" i="1" s="1"/>
  <c r="C76" i="1"/>
  <c r="AE76" i="1" s="1"/>
  <c r="Q79" i="1"/>
  <c r="S79" i="1"/>
  <c r="U79" i="1"/>
  <c r="W79" i="1"/>
  <c r="Y79" i="1"/>
  <c r="Q73" i="1"/>
  <c r="S73" i="1"/>
  <c r="U73" i="1"/>
  <c r="W73" i="1"/>
  <c r="Y73" i="1"/>
  <c r="O73" i="1"/>
  <c r="O79" i="1"/>
  <c r="E13" i="1"/>
  <c r="L10" i="1"/>
  <c r="E10" i="1"/>
  <c r="E7" i="1"/>
  <c r="E4" i="1"/>
  <c r="K77" i="1"/>
  <c r="AB77" i="1" s="1"/>
  <c r="K76" i="1"/>
  <c r="K71" i="1"/>
  <c r="L71" i="1" s="1"/>
  <c r="M71" i="1" s="1"/>
  <c r="G26" i="1"/>
  <c r="C71" i="1"/>
  <c r="AE71" i="1" s="1"/>
  <c r="C66" i="1"/>
  <c r="AF66" i="1" s="1"/>
  <c r="C64" i="1"/>
  <c r="AF64" i="1" s="1"/>
  <c r="C62" i="1"/>
  <c r="AF62" i="1" s="1"/>
  <c r="C60" i="1"/>
  <c r="AF60" i="1" s="1"/>
  <c r="G66" i="1"/>
  <c r="H66" i="1" s="1"/>
  <c r="G62" i="1"/>
  <c r="G60" i="1"/>
  <c r="H60" i="1" s="1"/>
  <c r="J66" i="1"/>
  <c r="J64" i="1"/>
  <c r="K64" i="1" s="1"/>
  <c r="L64" i="1" s="1"/>
  <c r="J62" i="1"/>
  <c r="J60" i="1"/>
  <c r="J57" i="1"/>
  <c r="G57" i="1"/>
  <c r="H57" i="1" s="1"/>
  <c r="C57" i="1"/>
  <c r="AF57" i="1" s="1"/>
  <c r="J51" i="1"/>
  <c r="G51" i="1"/>
  <c r="H51" i="1" s="1"/>
  <c r="C51" i="1"/>
  <c r="AF51" i="1" s="1"/>
  <c r="J49" i="1"/>
  <c r="K49" i="1" s="1"/>
  <c r="L49" i="1" s="1"/>
  <c r="C49" i="1"/>
  <c r="AF49" i="1" s="1"/>
  <c r="J47" i="1"/>
  <c r="G47" i="1"/>
  <c r="H47" i="1" s="1"/>
  <c r="C47" i="1"/>
  <c r="AF47" i="1" s="1"/>
  <c r="J45" i="1"/>
  <c r="G45" i="1"/>
  <c r="H45" i="1" s="1"/>
  <c r="C45" i="1"/>
  <c r="AF45" i="1" s="1"/>
  <c r="J42" i="1"/>
  <c r="G42" i="1"/>
  <c r="H42" i="1" s="1"/>
  <c r="C42" i="1"/>
  <c r="AF42" i="1" s="1"/>
  <c r="J35" i="1"/>
  <c r="J33" i="1"/>
  <c r="K33" i="1" s="1"/>
  <c r="J31" i="1"/>
  <c r="J29" i="1"/>
  <c r="G35" i="1"/>
  <c r="H35" i="1" s="1"/>
  <c r="C35" i="1"/>
  <c r="AF35" i="1" s="1"/>
  <c r="C33" i="1"/>
  <c r="AF33" i="1" s="1"/>
  <c r="G31" i="1"/>
  <c r="H31" i="1" s="1"/>
  <c r="C31" i="1"/>
  <c r="AF31" i="1" s="1"/>
  <c r="G29" i="1"/>
  <c r="H29" i="1" s="1"/>
  <c r="C29" i="1"/>
  <c r="AF29" i="1" s="1"/>
  <c r="J26" i="1"/>
  <c r="C26" i="1"/>
  <c r="AF26" i="1" s="1"/>
  <c r="B23" i="1"/>
  <c r="K75" i="6"/>
  <c r="O73" i="6"/>
  <c r="O72" i="6"/>
  <c r="K69" i="6"/>
  <c r="O67" i="6"/>
  <c r="P62" i="6"/>
  <c r="K62" i="6"/>
  <c r="L62" i="6" s="1"/>
  <c r="H62" i="6"/>
  <c r="P60" i="6"/>
  <c r="K60" i="6"/>
  <c r="L60" i="6" s="1"/>
  <c r="P58" i="6"/>
  <c r="K58" i="6"/>
  <c r="L58" i="6" s="1"/>
  <c r="H58" i="6"/>
  <c r="P56" i="6"/>
  <c r="K56" i="6"/>
  <c r="L56" i="6" s="1"/>
  <c r="M56" i="6" s="1"/>
  <c r="H56" i="6"/>
  <c r="P53" i="6"/>
  <c r="K53" i="6"/>
  <c r="L53" i="6" s="1"/>
  <c r="M53" i="6" s="1"/>
  <c r="P47" i="6"/>
  <c r="K47" i="6"/>
  <c r="L47" i="6" s="1"/>
  <c r="M47" i="6" s="1"/>
  <c r="H47" i="6"/>
  <c r="P45" i="6"/>
  <c r="K45" i="6"/>
  <c r="L45" i="6" s="1"/>
  <c r="P43" i="6"/>
  <c r="K43" i="6"/>
  <c r="L43" i="6" s="1"/>
  <c r="H43" i="6"/>
  <c r="P41" i="6"/>
  <c r="K41" i="6"/>
  <c r="L41" i="6" s="1"/>
  <c r="M41" i="6" s="1"/>
  <c r="H41" i="6"/>
  <c r="P38" i="6"/>
  <c r="K38" i="6"/>
  <c r="L38" i="6" s="1"/>
  <c r="M38" i="6" s="1"/>
  <c r="H38" i="6"/>
  <c r="P31" i="6"/>
  <c r="K31" i="6"/>
  <c r="L31" i="6" s="1"/>
  <c r="M31" i="6" s="1"/>
  <c r="H31" i="6"/>
  <c r="P29" i="6"/>
  <c r="K29" i="6"/>
  <c r="L29" i="6" s="1"/>
  <c r="M29" i="6" s="1"/>
  <c r="P27" i="6"/>
  <c r="K27" i="6"/>
  <c r="L27" i="6" s="1"/>
  <c r="M27" i="6" s="1"/>
  <c r="H27" i="6"/>
  <c r="P25" i="6"/>
  <c r="K25" i="6"/>
  <c r="H25" i="6"/>
  <c r="P22" i="6"/>
  <c r="K22" i="6"/>
  <c r="L22" i="6" s="1"/>
  <c r="H22" i="6"/>
  <c r="Q19" i="6"/>
  <c r="A19" i="6" s="1"/>
  <c r="Z19" i="1"/>
  <c r="X19" i="1"/>
  <c r="V19" i="1"/>
  <c r="T19" i="1"/>
  <c r="R19" i="1"/>
  <c r="A4" i="3"/>
  <c r="C51" i="3" s="1"/>
  <c r="D51" i="3" s="1"/>
  <c r="T88" i="1"/>
  <c r="O68" i="1"/>
  <c r="Q68" i="1"/>
  <c r="S68" i="1"/>
  <c r="U68" i="1"/>
  <c r="W68" i="1"/>
  <c r="Y68" i="1"/>
  <c r="Y53" i="1"/>
  <c r="W53" i="1"/>
  <c r="U53" i="1"/>
  <c r="S53" i="1"/>
  <c r="Q53" i="1"/>
  <c r="O53" i="1"/>
  <c r="Q37" i="1"/>
  <c r="S37" i="1"/>
  <c r="U37" i="1"/>
  <c r="W37" i="1"/>
  <c r="Y37" i="1"/>
  <c r="O37" i="1"/>
  <c r="R88" i="1"/>
  <c r="AG23" i="1"/>
  <c r="A23" i="1" s="1"/>
  <c r="L73" i="6"/>
  <c r="M73" i="6" s="1"/>
  <c r="L72" i="6"/>
  <c r="M72" i="6" s="1"/>
  <c r="L67" i="6"/>
  <c r="M67" i="6" s="1"/>
  <c r="M69" i="6" s="1"/>
  <c r="M78" i="6"/>
  <c r="X77" i="1" s="1"/>
  <c r="K42" i="1" l="1"/>
  <c r="L42" i="1" s="1"/>
  <c r="M42" i="1" s="1"/>
  <c r="K62" i="1"/>
  <c r="AB62" i="1" s="1"/>
  <c r="V29" i="1"/>
  <c r="H62" i="1"/>
  <c r="R60" i="1"/>
  <c r="X35" i="1"/>
  <c r="K73" i="1"/>
  <c r="AB71" i="1"/>
  <c r="AB73" i="1" s="1"/>
  <c r="K29" i="1"/>
  <c r="AB29" i="1" s="1"/>
  <c r="R49" i="1"/>
  <c r="V66" i="1"/>
  <c r="P57" i="1"/>
  <c r="Z29" i="1"/>
  <c r="V77" i="1"/>
  <c r="V49" i="1"/>
  <c r="X31" i="1"/>
  <c r="P76" i="1"/>
  <c r="X57" i="1"/>
  <c r="K35" i="1"/>
  <c r="AB35" i="1" s="1"/>
  <c r="Z31" i="1"/>
  <c r="R33" i="1"/>
  <c r="Z60" i="1"/>
  <c r="P26" i="1"/>
  <c r="T42" i="1"/>
  <c r="X62" i="1"/>
  <c r="Z45" i="1"/>
  <c r="R47" i="1"/>
  <c r="Z64" i="1"/>
  <c r="P31" i="1"/>
  <c r="T47" i="1"/>
  <c r="T71" i="1"/>
  <c r="T73" i="1" s="1"/>
  <c r="L73" i="1"/>
  <c r="L76" i="1"/>
  <c r="M76" i="1" s="1"/>
  <c r="M62" i="6"/>
  <c r="Y81" i="1"/>
  <c r="Y85" i="1" s="1"/>
  <c r="K49" i="6"/>
  <c r="R49" i="6" s="1"/>
  <c r="M22" i="6"/>
  <c r="M43" i="6"/>
  <c r="K60" i="1"/>
  <c r="L60" i="1" s="1"/>
  <c r="M60" i="1" s="1"/>
  <c r="K26" i="1"/>
  <c r="L26" i="1" s="1"/>
  <c r="M26" i="1" s="1"/>
  <c r="AB76" i="1"/>
  <c r="AB79" i="1" s="1"/>
  <c r="K33" i="6"/>
  <c r="R33" i="6" s="1"/>
  <c r="Q35" i="6" s="1"/>
  <c r="Q13" i="6" s="1"/>
  <c r="M60" i="6"/>
  <c r="K47" i="1"/>
  <c r="AB47" i="1" s="1"/>
  <c r="K57" i="1"/>
  <c r="L57" i="1" s="1"/>
  <c r="P49" i="1"/>
  <c r="T64" i="1"/>
  <c r="Q81" i="1"/>
  <c r="Q85" i="1" s="1"/>
  <c r="U81" i="1"/>
  <c r="U85" i="1" s="1"/>
  <c r="W81" i="1"/>
  <c r="W85" i="1" s="1"/>
  <c r="L75" i="6"/>
  <c r="R35" i="1"/>
  <c r="V51" i="1"/>
  <c r="V35" i="1"/>
  <c r="Z51" i="1"/>
  <c r="V62" i="1"/>
  <c r="R76" i="1"/>
  <c r="X26" i="1"/>
  <c r="T33" i="1"/>
  <c r="P45" i="1"/>
  <c r="X49" i="1"/>
  <c r="T60" i="1"/>
  <c r="P66" i="1"/>
  <c r="X76" i="1"/>
  <c r="X79" i="1" s="1"/>
  <c r="L77" i="1"/>
  <c r="K31" i="1"/>
  <c r="AB31" i="1" s="1"/>
  <c r="H26" i="1"/>
  <c r="K45" i="1"/>
  <c r="L45" i="1" s="1"/>
  <c r="K64" i="6"/>
  <c r="M75" i="6"/>
  <c r="O81" i="1"/>
  <c r="O85" i="1" s="1"/>
  <c r="R26" i="1"/>
  <c r="V42" i="1"/>
  <c r="V26" i="1"/>
  <c r="Z42" i="1"/>
  <c r="V71" i="1"/>
  <c r="V73" i="1" s="1"/>
  <c r="R64" i="1"/>
  <c r="Z76" i="1"/>
  <c r="T29" i="1"/>
  <c r="P35" i="1"/>
  <c r="X45" i="1"/>
  <c r="T51" i="1"/>
  <c r="P62" i="1"/>
  <c r="X66" i="1"/>
  <c r="T77" i="1"/>
  <c r="S81" i="1"/>
  <c r="S85" i="1" s="1"/>
  <c r="C38" i="3"/>
  <c r="D38" i="3" s="1"/>
  <c r="C13" i="3"/>
  <c r="D13" i="3" s="1"/>
  <c r="C45" i="3"/>
  <c r="D45" i="3" s="1"/>
  <c r="C12" i="3"/>
  <c r="D12" i="3" s="1"/>
  <c r="C29" i="3"/>
  <c r="D29" i="3" s="1"/>
  <c r="C21" i="3"/>
  <c r="D21" i="3" s="1"/>
  <c r="C14" i="3"/>
  <c r="D14" i="3" s="1"/>
  <c r="C37" i="3"/>
  <c r="D37" i="3" s="1"/>
  <c r="C5" i="3"/>
  <c r="D5" i="3" s="1"/>
  <c r="M58" i="6"/>
  <c r="L64" i="6"/>
  <c r="A35" i="6"/>
  <c r="R31" i="1"/>
  <c r="Z35" i="1"/>
  <c r="V47" i="1"/>
  <c r="R57" i="1"/>
  <c r="V31" i="1"/>
  <c r="R42" i="1"/>
  <c r="Z47" i="1"/>
  <c r="V57" i="1"/>
  <c r="V60" i="1"/>
  <c r="Z62" i="1"/>
  <c r="R66" i="1"/>
  <c r="R71" i="1"/>
  <c r="R73" i="1" s="1"/>
  <c r="V76" i="1"/>
  <c r="Z77" i="1"/>
  <c r="P29" i="1"/>
  <c r="T31" i="1"/>
  <c r="X33" i="1"/>
  <c r="P42" i="1"/>
  <c r="T45" i="1"/>
  <c r="X47" i="1"/>
  <c r="P51" i="1"/>
  <c r="T57" i="1"/>
  <c r="X60" i="1"/>
  <c r="P64" i="1"/>
  <c r="T66" i="1"/>
  <c r="X71" i="1"/>
  <c r="X73" i="1" s="1"/>
  <c r="P77" i="1"/>
  <c r="L25" i="6"/>
  <c r="K51" i="1"/>
  <c r="AB51" i="1" s="1"/>
  <c r="K66" i="1"/>
  <c r="K79" i="1"/>
  <c r="Z26" i="1"/>
  <c r="V33" i="1"/>
  <c r="R45" i="1"/>
  <c r="Z49" i="1"/>
  <c r="R29" i="1"/>
  <c r="Z33" i="1"/>
  <c r="V45" i="1"/>
  <c r="R51" i="1"/>
  <c r="Z57" i="1"/>
  <c r="R62" i="1"/>
  <c r="V64" i="1"/>
  <c r="Z66" i="1"/>
  <c r="Z71" i="1"/>
  <c r="Z73" i="1" s="1"/>
  <c r="R77" i="1"/>
  <c r="T26" i="1"/>
  <c r="X29" i="1"/>
  <c r="P33" i="1"/>
  <c r="T35" i="1"/>
  <c r="X42" i="1"/>
  <c r="P47" i="1"/>
  <c r="T49" i="1"/>
  <c r="X51" i="1"/>
  <c r="P60" i="1"/>
  <c r="T62" i="1"/>
  <c r="X64" i="1"/>
  <c r="P71" i="1"/>
  <c r="P73" i="1" s="1"/>
  <c r="T76" i="1"/>
  <c r="C49" i="3"/>
  <c r="D49" i="3" s="1"/>
  <c r="C41" i="3"/>
  <c r="D41" i="3" s="1"/>
  <c r="C33" i="3"/>
  <c r="D33" i="3" s="1"/>
  <c r="C25" i="3"/>
  <c r="D25" i="3" s="1"/>
  <c r="C17" i="3"/>
  <c r="D17" i="3" s="1"/>
  <c r="C9" i="3"/>
  <c r="D9" i="3" s="1"/>
  <c r="C46" i="3"/>
  <c r="D46" i="3" s="1"/>
  <c r="C30" i="3"/>
  <c r="D30" i="3" s="1"/>
  <c r="C44" i="3"/>
  <c r="D44" i="3" s="1"/>
  <c r="C24" i="3"/>
  <c r="D24" i="3" s="1"/>
  <c r="C47" i="3"/>
  <c r="D47" i="3" s="1"/>
  <c r="C39" i="3"/>
  <c r="D39" i="3" s="1"/>
  <c r="C31" i="3"/>
  <c r="D31" i="3" s="1"/>
  <c r="C23" i="3"/>
  <c r="D23" i="3" s="1"/>
  <c r="C15" i="3"/>
  <c r="D15" i="3" s="1"/>
  <c r="C7" i="3"/>
  <c r="D7" i="3" s="1"/>
  <c r="C42" i="3"/>
  <c r="D42" i="3" s="1"/>
  <c r="C22" i="3"/>
  <c r="D22" i="3" s="1"/>
  <c r="C28" i="3"/>
  <c r="D28" i="3" s="1"/>
  <c r="C8" i="3"/>
  <c r="D8" i="3" s="1"/>
  <c r="C43" i="3"/>
  <c r="D43" i="3" s="1"/>
  <c r="C35" i="3"/>
  <c r="D35" i="3" s="1"/>
  <c r="C27" i="3"/>
  <c r="D27" i="3" s="1"/>
  <c r="C19" i="3"/>
  <c r="D19" i="3" s="1"/>
  <c r="C11" i="3"/>
  <c r="D11" i="3" s="1"/>
  <c r="C50" i="3"/>
  <c r="D50" i="3" s="1"/>
  <c r="C34" i="3"/>
  <c r="D34" i="3" s="1"/>
  <c r="C6" i="3"/>
  <c r="D6" i="3" s="1"/>
  <c r="C40" i="3"/>
  <c r="D40" i="3" s="1"/>
  <c r="L62" i="1"/>
  <c r="M62" i="1" s="1"/>
  <c r="AB33" i="1"/>
  <c r="L33" i="1"/>
  <c r="M33" i="1" s="1"/>
  <c r="M45" i="6"/>
  <c r="L49" i="6"/>
  <c r="M49" i="1"/>
  <c r="AB49" i="1"/>
  <c r="L69" i="6"/>
  <c r="M64" i="1"/>
  <c r="M73" i="1"/>
  <c r="AB64" i="1"/>
  <c r="C26" i="3"/>
  <c r="D26" i="3" s="1"/>
  <c r="C18" i="3"/>
  <c r="D18" i="3" s="1"/>
  <c r="C10" i="3"/>
  <c r="D10" i="3" s="1"/>
  <c r="C48" i="3"/>
  <c r="D48" i="3" s="1"/>
  <c r="C36" i="3"/>
  <c r="D36" i="3" s="1"/>
  <c r="C20" i="3"/>
  <c r="D20" i="3" s="1"/>
  <c r="C4" i="3"/>
  <c r="D4" i="3" s="1"/>
  <c r="C32" i="3"/>
  <c r="D32" i="3" s="1"/>
  <c r="C16" i="3"/>
  <c r="D16" i="3" s="1"/>
  <c r="L35" i="1" l="1"/>
  <c r="M35" i="1" s="1"/>
  <c r="V79" i="1"/>
  <c r="AB42" i="1"/>
  <c r="L29" i="1"/>
  <c r="M29" i="1" s="1"/>
  <c r="L51" i="1"/>
  <c r="M51" i="1" s="1"/>
  <c r="AC51" i="1" s="1"/>
  <c r="M49" i="6"/>
  <c r="M64" i="6"/>
  <c r="M45" i="1"/>
  <c r="AC45" i="1" s="1"/>
  <c r="R68" i="1"/>
  <c r="AB26" i="1"/>
  <c r="K53" i="1"/>
  <c r="AH53" i="1" s="1"/>
  <c r="V37" i="1"/>
  <c r="P79" i="1"/>
  <c r="K77" i="6"/>
  <c r="L77" i="6" s="1"/>
  <c r="L81" i="6" s="1"/>
  <c r="AC76" i="1"/>
  <c r="Z53" i="1"/>
  <c r="AB57" i="1"/>
  <c r="X37" i="1"/>
  <c r="T79" i="1"/>
  <c r="X53" i="1"/>
  <c r="V53" i="1"/>
  <c r="P37" i="1"/>
  <c r="L79" i="1"/>
  <c r="P68" i="1"/>
  <c r="T37" i="1"/>
  <c r="K68" i="1"/>
  <c r="AC26" i="1"/>
  <c r="R79" i="1"/>
  <c r="L47" i="1"/>
  <c r="M47" i="1" s="1"/>
  <c r="AC47" i="1" s="1"/>
  <c r="AB37" i="1"/>
  <c r="O92" i="1"/>
  <c r="M57" i="1"/>
  <c r="AC57" i="1" s="1"/>
  <c r="AB60" i="1"/>
  <c r="L31" i="1"/>
  <c r="M31" i="1" s="1"/>
  <c r="AC31" i="1" s="1"/>
  <c r="K37" i="1"/>
  <c r="T53" i="1"/>
  <c r="Z68" i="1"/>
  <c r="Z79" i="1"/>
  <c r="M77" i="1"/>
  <c r="AC71" i="1"/>
  <c r="AC73" i="1" s="1"/>
  <c r="AC35" i="1"/>
  <c r="V68" i="1"/>
  <c r="AB45" i="1"/>
  <c r="X68" i="1"/>
  <c r="T68" i="1"/>
  <c r="P53" i="1"/>
  <c r="AC49" i="1"/>
  <c r="AC62" i="1"/>
  <c r="L66" i="1"/>
  <c r="M66" i="1" s="1"/>
  <c r="AB66" i="1"/>
  <c r="L33" i="6"/>
  <c r="M25" i="6"/>
  <c r="M33" i="6" s="1"/>
  <c r="AC42" i="1"/>
  <c r="AC64" i="1"/>
  <c r="AC33" i="1"/>
  <c r="AC60" i="1"/>
  <c r="R37" i="1"/>
  <c r="R53" i="1"/>
  <c r="Z37" i="1"/>
  <c r="M77" i="6" l="1"/>
  <c r="M81" i="6" s="1"/>
  <c r="K81" i="6" s="1"/>
  <c r="L82" i="6" s="1"/>
  <c r="K81" i="1"/>
  <c r="L81" i="1" s="1"/>
  <c r="L85" i="1" s="1"/>
  <c r="P81" i="1"/>
  <c r="P85" i="1" s="1"/>
  <c r="AB53" i="1"/>
  <c r="V81" i="1"/>
  <c r="V85" i="1" s="1"/>
  <c r="AH37" i="1"/>
  <c r="AG39" i="1" s="1"/>
  <c r="A39" i="1" s="1"/>
  <c r="M53" i="1"/>
  <c r="X81" i="1"/>
  <c r="X85" i="1" s="1"/>
  <c r="T81" i="1"/>
  <c r="T85" i="1" s="1"/>
  <c r="Z81" i="1"/>
  <c r="Z85" i="1" s="1"/>
  <c r="L37" i="1"/>
  <c r="L53" i="1"/>
  <c r="M82" i="6"/>
  <c r="AB68" i="1"/>
  <c r="AC66" i="1"/>
  <c r="AC68" i="1" s="1"/>
  <c r="M68" i="1"/>
  <c r="L68" i="1"/>
  <c r="R81" i="1"/>
  <c r="R85" i="1" s="1"/>
  <c r="M79" i="1"/>
  <c r="AC77" i="1"/>
  <c r="AC79" i="1" s="1"/>
  <c r="AC53" i="1"/>
  <c r="AG13" i="1"/>
  <c r="AC29" i="1"/>
  <c r="AC37" i="1" s="1"/>
  <c r="M37" i="1"/>
  <c r="K85" i="1" l="1"/>
  <c r="AB81" i="1"/>
  <c r="S92" i="1"/>
  <c r="AC81" i="1"/>
  <c r="M81" i="1"/>
  <c r="M85" i="1" s="1"/>
</calcChain>
</file>

<file path=xl/sharedStrings.xml><?xml version="1.0" encoding="utf-8"?>
<sst xmlns="http://schemas.openxmlformats.org/spreadsheetml/2006/main" count="279" uniqueCount="123">
  <si>
    <t>Maßnahmenummer:</t>
  </si>
  <si>
    <t>Tage</t>
  </si>
  <si>
    <t>à</t>
  </si>
  <si>
    <t>Reisekosten (gemäß steuerlichen Richtlinien)</t>
  </si>
  <si>
    <t>Tagegelder</t>
  </si>
  <si>
    <t>Übernachtungskosten</t>
  </si>
  <si>
    <t>Gesamt</t>
  </si>
  <si>
    <t>Honorar</t>
  </si>
  <si>
    <t>1.</t>
  </si>
  <si>
    <t>2.</t>
  </si>
  <si>
    <t>Audit/Prüfbericht</t>
  </si>
  <si>
    <t>&lt;Name des Privatunternehmens&gt;</t>
  </si>
  <si>
    <r>
      <t>Name/Bezeichnung</t>
    </r>
    <r>
      <rPr>
        <b/>
        <sz val="9"/>
        <color rgb="FF000000"/>
        <rFont val="Calibri"/>
        <family val="2"/>
      </rPr>
      <t xml:space="preserve"> 
</t>
    </r>
  </si>
  <si>
    <t>Tagessätze / Gehälter für eigene Mitarbeiter</t>
  </si>
  <si>
    <t>Vertragspartner:</t>
  </si>
  <si>
    <t>11.3</t>
  </si>
  <si>
    <t>11.5</t>
  </si>
  <si>
    <t>&lt;Einsatzland&gt;</t>
  </si>
  <si>
    <t>&lt;Name, Funktion&gt;</t>
  </si>
  <si>
    <t>Reisekosten</t>
  </si>
  <si>
    <t xml:space="preserve">  a</t>
  </si>
  <si>
    <t xml:space="preserve">  b</t>
  </si>
  <si>
    <t xml:space="preserve">  c/d</t>
  </si>
  <si>
    <t xml:space="preserve">  e</t>
  </si>
  <si>
    <t>&lt;von - nach&gt;</t>
  </si>
  <si>
    <t>insgesamt</t>
  </si>
  <si>
    <t xml:space="preserve">Menge/ 
Einheit 
</t>
  </si>
  <si>
    <t>Kosten pro  Menge/Einheit 
in EUR </t>
  </si>
  <si>
    <t>Anteil 
GIZ 
in EUR </t>
  </si>
  <si>
    <t>Gesamt- 
 kosten 
in EUR </t>
  </si>
  <si>
    <t>Autozeilenhöhe breit</t>
  </si>
  <si>
    <t>Autozeilenhöhe schmal</t>
  </si>
  <si>
    <t>&lt;Bezeichnung, ggf. Menge/Einheit&gt;</t>
  </si>
  <si>
    <t>Fachkräfte des Unternehmens (Selbstkosten)</t>
  </si>
  <si>
    <t>Sonstige Kosten</t>
  </si>
  <si>
    <t>Externe Fachkräfte</t>
  </si>
  <si>
    <t>&lt;Name des Unternehmens&gt;</t>
  </si>
  <si>
    <t>Block 
Unternehmen Gesamtkosten</t>
  </si>
  <si>
    <t>Block</t>
  </si>
  <si>
    <t>Hilfsspalten, auszublenden</t>
  </si>
  <si>
    <t>Ende</t>
  </si>
  <si>
    <t>Umbruch davor erlaubt</t>
  </si>
  <si>
    <t>Unterschrift</t>
  </si>
  <si>
    <t>Datum</t>
  </si>
  <si>
    <t>(alle Angaben in den Spalten verstehen sich als maximale Annahmen, d.h. „bis zu”)</t>
  </si>
  <si>
    <t>Kostenaufstellung pro Berichtszeitraum - IST- Kosten</t>
  </si>
  <si>
    <t>REST (SOLL minus IST)</t>
  </si>
  <si>
    <t>1. Berichtszeitraum</t>
  </si>
  <si>
    <t>2. Berichtszeitraum</t>
  </si>
  <si>
    <t>3. Berichtszeitraum</t>
  </si>
  <si>
    <t>4. Berichtszeitraum</t>
  </si>
  <si>
    <t>5. Berichtszeitraum</t>
  </si>
  <si>
    <t>6. Berichtszeitraum</t>
  </si>
  <si>
    <t>Verbleibende Restmittel</t>
  </si>
  <si>
    <t>von:</t>
  </si>
  <si>
    <t>(am Ende des gesamten Berichtszeitraums)</t>
  </si>
  <si>
    <t>bis:</t>
  </si>
  <si>
    <t>Ist-Kosten 
in EUR </t>
  </si>
  <si>
    <t>Gesamt 
in EUR </t>
  </si>
  <si>
    <t>Auswahllisten</t>
  </si>
  <si>
    <t>Monate</t>
  </si>
  <si>
    <t>Flugkosten</t>
  </si>
  <si>
    <t>Abweichungen einzelner Budgetpositionen können bis zu 10 % der jeweiligen Position miteinander verrechnet werden. Darüber hinausgehende Abweichungen bedürfen der vorherigen Abstimmung mit der GIZ.</t>
  </si>
  <si>
    <t>Gesamt  
in EUR </t>
  </si>
  <si>
    <t>Anteil GIZ 
in EUR </t>
  </si>
  <si>
    <t>Anteil  Partner 
in EUR </t>
  </si>
  <si>
    <t>Ansprechpartner:</t>
  </si>
  <si>
    <t>Land:</t>
  </si>
  <si>
    <t>Vertragsnummer:   </t>
  </si>
  <si>
    <t>Titel der Maßnahme:</t>
  </si>
  <si>
    <t>&lt;Land des Projekts&gt;</t>
  </si>
  <si>
    <t>Gesamtkosten Vertrag (ohne gesetzliche Mehrwertsteuer)</t>
  </si>
  <si>
    <t>&lt;Name des Zuständigen für Kostenaufstellung&gt;</t>
  </si>
  <si>
    <t>Laufzeit der Maßnahme:   </t>
  </si>
  <si>
    <t>Datum:   </t>
  </si>
  <si>
    <t>Preisblatt</t>
  </si>
  <si>
    <t>Datum:</t>
  </si>
  <si>
    <t>Vertragsnummer:</t>
  </si>
  <si>
    <t>Anteil Privat- 
Unternehmen 
in EUR </t>
  </si>
  <si>
    <r>
      <t xml:space="preserve">Flugkosten </t>
    </r>
    <r>
      <rPr>
        <sz val="8"/>
        <color theme="1"/>
        <rFont val="Arial"/>
        <family val="2"/>
      </rPr>
      <t>(bevorzugt Economy / ab 4 h ist Business Class möglich)</t>
    </r>
  </si>
  <si>
    <t>Kosten Vertrag (ohne gesetzliche Mehrwertsteuer)</t>
  </si>
  <si>
    <t>Kostenanteil Vertrag (prozentual)</t>
  </si>
  <si>
    <r>
      <t>Es handelt sich um ein Maximalbudget (</t>
    </r>
    <r>
      <rPr>
        <sz val="9"/>
        <color theme="1"/>
        <rFont val="Calibri"/>
        <family val="2"/>
      </rPr>
      <t>„</t>
    </r>
    <r>
      <rPr>
        <sz val="9"/>
        <color theme="1"/>
        <rFont val="Arial"/>
        <family val="2"/>
      </rPr>
      <t>bis zu”).</t>
    </r>
  </si>
  <si>
    <t xml:space="preserve">Bitte spezifizieren Sie die o. g. Einzelpositionen soweit als möglich ggfs. auf einem Beiblatt. </t>
  </si>
  <si>
    <t>- Neue Zeilen werden unter die markierte Zelle eingefügt.</t>
  </si>
  <si>
    <t>- Ein neuer Block wird stets hinten (vor die externen Fachkräfte) eingefügt.</t>
  </si>
  <si>
    <t>- Gelöscht wird immer die markierte Zeile bzw. der markierte Block.</t>
  </si>
  <si>
    <t>- Zu jedem Typ Eingabezeile muss eine Zeile erhalten bleiben.</t>
  </si>
  <si>
    <t>Hinweise</t>
  </si>
  <si>
    <t>Kostenaufstellung zu:</t>
  </si>
  <si>
    <t>Anmerkungen zum Preisblatt:</t>
  </si>
  <si>
    <t>Anmerkungen zum Kostennachweis:</t>
  </si>
  <si>
    <t>Angaben aus Preisblatt
SOLL-Kosten</t>
  </si>
  <si>
    <r>
      <t xml:space="preserve">Folgendes ist zu den Funktionen im </t>
    </r>
    <r>
      <rPr>
        <b/>
        <sz val="9"/>
        <color theme="1"/>
        <rFont val="Arial"/>
        <family val="2"/>
      </rPr>
      <t>Preisblatt</t>
    </r>
    <r>
      <rPr>
        <sz val="9"/>
        <color theme="1"/>
        <rFont val="Arial"/>
        <family val="2"/>
      </rPr>
      <t xml:space="preserve"> zu beachten:</t>
    </r>
  </si>
  <si>
    <t>Hinweise zur allgemeinen Verwendung dieser Vorlage</t>
  </si>
  <si>
    <t>…</t>
  </si>
  <si>
    <t>Weitere Beiträge der GIZ zur Maßnahme</t>
  </si>
  <si>
    <t>Gesamtkosten</t>
  </si>
  <si>
    <t>Gesamtkostenanteil (prozentual)</t>
  </si>
  <si>
    <t>Durch eine Vertragsergänzung kann das Preisblatt erneut geändert werden.</t>
  </si>
  <si>
    <r>
      <t>Durch '</t>
    </r>
    <r>
      <rPr>
        <b/>
        <sz val="9"/>
        <color theme="1"/>
        <rFont val="Arial"/>
        <family val="2"/>
      </rPr>
      <t>Druck vorbereiten</t>
    </r>
    <r>
      <rPr>
        <sz val="9"/>
        <color theme="1"/>
        <rFont val="Arial"/>
        <family val="2"/>
      </rPr>
      <t>' werden die Seitenumbrüche automatisch angepasst und die eingetragene Vertragsnummer in die Fußzeile übernommen.</t>
    </r>
  </si>
  <si>
    <t>Nach Abschluss des Vertrages wird das Preisblatt ausgeblendet und es kann die Kostenaufstellung befüllt werden.</t>
  </si>
  <si>
    <t>Damit die das Einfügen und Löschen von Zeilen bzw. Blöcken sowie das Abschließen des Preisblatts und das Erstellen einer Vertragsergänzung möglich sind, müssen die Makros aus diesem Dokument erhalten bleiben und nach dem Öffnen aktiviert werden.</t>
  </si>
  <si>
    <t>Wichtige Hinweise zu den Makros in dieser Datei:</t>
  </si>
  <si>
    <t xml:space="preserve">1. Beim manuellen Speichern der Datei als Dateityp immer "Excel-Arbeitsmappe mit Makros (*.xlsm)" wählen. </t>
  </si>
  <si>
    <t>2. Nach Öffnen der Datei in der Warnmeldung (gelber Balken am oberen Rand) "Inhalte aktivieren" wählen.</t>
  </si>
  <si>
    <t>Hinweis zu einem EXCEL Bug, der in dieser Datei auftreten kann</t>
  </si>
  <si>
    <t>Es kann vorkommen, dass einzelne Zellen trotz korrekter Formel nicht automatisch berechnet werden. Falls die Makros der Datei aktiviert sind, wird nach dem Öffnen und vor dem Drucken ein Neuberechnen aller Zellen erzwungen. Zusätzlich kann der dafür vorgesehene Button in den Blättern betätigt werden.</t>
  </si>
  <si>
    <t>Kumulierte Kosten für den gesamten Berichtszeitraum (ohne weitere Beiträge der GIZ)</t>
  </si>
  <si>
    <t>Im Hinblick auf den EPW-Beitrag werden alle aufgeführten Werte als maximale Werte (i.e. "bis zu") betrachtet.</t>
  </si>
  <si>
    <t>Sachgüter</t>
  </si>
  <si>
    <t>c</t>
  </si>
  <si>
    <t>d</t>
  </si>
  <si>
    <t>bis zu</t>
  </si>
  <si>
    <t xml:space="preserve">  c</t>
  </si>
  <si>
    <t xml:space="preserve">  d</t>
  </si>
  <si>
    <t>3.4.1</t>
  </si>
  <si>
    <t>3.4.2</t>
  </si>
  <si>
    <t>3.4.3</t>
  </si>
  <si>
    <t>3.4.4</t>
  </si>
  <si>
    <t>3.4.6</t>
  </si>
  <si>
    <r>
      <t>Flugkosten (</t>
    </r>
    <r>
      <rPr>
        <sz val="8"/>
        <color theme="1"/>
        <rFont val="Arial"/>
        <family val="2"/>
      </rPr>
      <t>Economy)</t>
    </r>
  </si>
  <si>
    <r>
      <t xml:space="preserve">Flugkosten </t>
    </r>
    <r>
      <rPr>
        <sz val="8"/>
        <color theme="1"/>
        <rFont val="Arial"/>
        <family val="2"/>
      </rPr>
      <t>(Economy)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</si>
</sst>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 &quot;%&quot;"/>
    <numFmt numFmtId="165" formatCode="#"/>
    <numFmt numFmtId="166" formatCode="mmm\ yy;;"/>
  </numFmts>
  <fonts count="25" x14ac:knownFonts="1">
    <font>
      <sz val="9"/>
      <color theme="1"/>
      <name val="Arial"/>
      <family val="2"/>
    </font>
    <font>
      <b/>
      <sz val="14"/>
      <color indexed="8"/>
      <name val="Arial"/>
      <family val="2"/>
    </font>
    <font>
      <sz val="8"/>
      <name val="Arial"/>
      <family val="2"/>
    </font>
    <font>
      <b/>
      <sz val="9"/>
      <color theme="1"/>
      <name val="Arial"/>
      <family val="2"/>
    </font>
    <font>
      <sz val="9"/>
      <color theme="1"/>
      <name val="Arial"/>
      <family val="2"/>
    </font>
    <font>
      <b/>
      <sz val="9"/>
      <color rgb="FF000000"/>
      <name val="Arial"/>
      <family val="2"/>
    </font>
    <font>
      <sz val="11"/>
      <name val="Arial"/>
      <family val="2"/>
    </font>
    <font>
      <sz val="11"/>
      <color theme="1"/>
      <name val="Arial"/>
      <family val="2"/>
    </font>
    <font>
      <sz val="9"/>
      <color theme="1"/>
      <name val="Calibri"/>
      <family val="2"/>
    </font>
    <font>
      <i/>
      <sz val="9"/>
      <color rgb="FF000000"/>
      <name val="Arial"/>
      <family val="2"/>
    </font>
    <font>
      <sz val="14"/>
      <color theme="1"/>
      <name val="Arial"/>
      <family val="2"/>
    </font>
    <font>
      <sz val="9"/>
      <color indexed="8"/>
      <name val="Arial"/>
      <family val="2"/>
    </font>
    <font>
      <b/>
      <sz val="9"/>
      <color rgb="FF000000"/>
      <name val="Calibri"/>
      <family val="2"/>
    </font>
    <font>
      <i/>
      <sz val="9"/>
      <color theme="1"/>
      <name val="Arial"/>
      <family val="2"/>
    </font>
    <font>
      <sz val="8"/>
      <color theme="1"/>
      <name val="Arial"/>
      <family val="2"/>
    </font>
    <font>
      <sz val="9"/>
      <color rgb="FF000000"/>
      <name val="Arial"/>
      <family val="2"/>
    </font>
    <font>
      <b/>
      <sz val="9"/>
      <name val="Arial"/>
      <family val="2"/>
    </font>
    <font>
      <sz val="12"/>
      <color theme="1"/>
      <name val="Arial"/>
      <family val="2"/>
    </font>
    <font>
      <sz val="9"/>
      <color rgb="FFFF0000"/>
      <name val="Arial"/>
      <family val="2"/>
    </font>
    <font>
      <sz val="16"/>
      <color theme="1"/>
      <name val="Arial"/>
      <family val="2"/>
    </font>
    <font>
      <sz val="9"/>
      <color rgb="FF00B0F0"/>
      <name val="Arial"/>
      <family val="2"/>
    </font>
    <font>
      <b/>
      <sz val="11"/>
      <color rgb="FFFFFFFF"/>
      <name val="Arial"/>
      <family val="2"/>
    </font>
    <font>
      <i/>
      <sz val="11"/>
      <color rgb="FF7F7F7F"/>
      <name val="Arial"/>
      <family val="2"/>
      <scheme val="minor"/>
    </font>
    <font>
      <b/>
      <sz val="9"/>
      <color rgb="FFFF0000"/>
      <name val="Arial"/>
      <family val="2"/>
    </font>
    <font>
      <b/>
      <sz val="11"/>
      <color rgb="FF000000"/>
      <name val="Arial"/>
      <family val="2"/>
    </font>
  </fonts>
  <fills count="8">
    <fill>
      <patternFill patternType="none"/>
    </fill>
    <fill>
      <patternFill patternType="gray125"/>
    </fill>
    <fill>
      <patternFill patternType="solid">
        <fgColor rgb="FFEAEAEA"/>
        <bgColor indexed="64"/>
      </patternFill>
    </fill>
    <fill>
      <patternFill patternType="solid">
        <fgColor rgb="FFF8F8F8"/>
        <bgColor indexed="64"/>
      </patternFill>
    </fill>
    <fill>
      <patternFill patternType="solid">
        <fgColor rgb="FFFFFF00"/>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s>
  <borders count="63">
    <border>
      <left/>
      <right/>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thin">
        <color indexed="64"/>
      </top>
      <bottom style="hair">
        <color auto="1"/>
      </bottom>
      <diagonal/>
    </border>
    <border>
      <left/>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top style="thin">
        <color auto="1"/>
      </top>
      <bottom/>
      <diagonal/>
    </border>
    <border>
      <left style="thick">
        <color rgb="FFFFFFFF"/>
      </left>
      <right/>
      <top/>
      <bottom style="thin">
        <color rgb="FFFFFFFF"/>
      </bottom>
      <diagonal/>
    </border>
    <border>
      <left/>
      <right/>
      <top/>
      <bottom style="thin">
        <color rgb="FFFFFFFF"/>
      </bottom>
      <diagonal/>
    </border>
    <border>
      <left/>
      <right style="thick">
        <color rgb="FFFFFFFF"/>
      </right>
      <top/>
      <bottom style="thin">
        <color rgb="FFFFFFFF"/>
      </bottom>
      <diagonal/>
    </border>
    <border>
      <left/>
      <right/>
      <top style="thin">
        <color rgb="FFFFFFFF"/>
      </top>
      <bottom/>
      <diagonal/>
    </border>
    <border>
      <left/>
      <right/>
      <top style="thin">
        <color rgb="FFC0C0C0"/>
      </top>
      <bottom/>
      <diagonal/>
    </border>
    <border>
      <left/>
      <right/>
      <top style="thin">
        <color rgb="FFC0C0C0"/>
      </top>
      <bottom style="medium">
        <color rgb="FFFFFFFF"/>
      </bottom>
      <diagonal/>
    </border>
    <border>
      <left style="medium">
        <color rgb="FFC0C0C0"/>
      </left>
      <right style="medium">
        <color rgb="FFC0C0C0"/>
      </right>
      <top/>
      <bottom/>
      <diagonal/>
    </border>
    <border>
      <left style="medium">
        <color rgb="FFC0C0C0"/>
      </left>
      <right/>
      <top style="thin">
        <color rgb="FFC0C0C0"/>
      </top>
      <bottom style="medium">
        <color rgb="FFFFFFFF"/>
      </bottom>
      <diagonal/>
    </border>
    <border>
      <left/>
      <right style="medium">
        <color rgb="FFC0C0C0"/>
      </right>
      <top style="thin">
        <color rgb="FFC0C0C0"/>
      </top>
      <bottom style="medium">
        <color rgb="FFFFFFFF"/>
      </bottom>
      <diagonal/>
    </border>
    <border>
      <left/>
      <right style="medium">
        <color rgb="FFFFFFFF"/>
      </right>
      <top style="medium">
        <color rgb="FFFFFFFF"/>
      </top>
      <bottom style="thin">
        <color rgb="FFFFFFFF"/>
      </bottom>
      <diagonal/>
    </border>
    <border>
      <left style="medium">
        <color rgb="FFFFFFFF"/>
      </left>
      <right style="medium">
        <color rgb="FFFFFFFF"/>
      </right>
      <top style="medium">
        <color rgb="FFFFFFFF"/>
      </top>
      <bottom style="thin">
        <color rgb="FFFFFFFF"/>
      </bottom>
      <diagonal/>
    </border>
    <border>
      <left style="medium">
        <color rgb="FFC0C0C0"/>
      </left>
      <right/>
      <top style="medium">
        <color rgb="FFFFFFFF"/>
      </top>
      <bottom style="thin">
        <color rgb="FFFFFFFF"/>
      </bottom>
      <diagonal/>
    </border>
    <border>
      <left/>
      <right style="medium">
        <color rgb="FFC0C0C0"/>
      </right>
      <top style="medium">
        <color rgb="FFFFFFFF"/>
      </top>
      <bottom style="thin">
        <color rgb="FFFFFFFF"/>
      </bottom>
      <diagonal/>
    </border>
    <border>
      <left style="thick">
        <color rgb="FFFFFFFF"/>
      </left>
      <right/>
      <top style="thin">
        <color rgb="FFFFFFFF"/>
      </top>
      <bottom style="hair">
        <color rgb="FFFFFFFF"/>
      </bottom>
      <diagonal/>
    </border>
    <border>
      <left style="medium">
        <color rgb="FFC0C0C0"/>
      </left>
      <right/>
      <top style="thin">
        <color rgb="FFFFFFFF"/>
      </top>
      <bottom/>
      <diagonal/>
    </border>
    <border>
      <left/>
      <right style="medium">
        <color rgb="FFC0C0C0"/>
      </right>
      <top style="thin">
        <color rgb="FFFFFFFF"/>
      </top>
      <bottom/>
      <diagonal/>
    </border>
    <border>
      <left style="thick">
        <color rgb="FFFFFFFF"/>
      </left>
      <right/>
      <top/>
      <bottom style="hair">
        <color rgb="FFFFFFFF"/>
      </bottom>
      <diagonal/>
    </border>
    <border>
      <left style="medium">
        <color rgb="FFC0C0C0"/>
      </left>
      <right style="thick">
        <color rgb="FFFFFFFF"/>
      </right>
      <top/>
      <bottom/>
      <diagonal/>
    </border>
    <border>
      <left style="medium">
        <color rgb="FFC0C0C0"/>
      </left>
      <right/>
      <top/>
      <bottom style="thin">
        <color rgb="FFFFFFFF"/>
      </bottom>
      <diagonal/>
    </border>
    <border>
      <left/>
      <right style="medium">
        <color rgb="FFC0C0C0"/>
      </right>
      <top/>
      <bottom style="thin">
        <color rgb="FFFFFFFF"/>
      </bottom>
      <diagonal/>
    </border>
    <border>
      <left/>
      <right style="thick">
        <color rgb="FFFFFFFF"/>
      </right>
      <top/>
      <bottom/>
      <diagonal/>
    </border>
    <border>
      <left style="thick">
        <color rgb="FFFFFFFF"/>
      </left>
      <right/>
      <top/>
      <bottom/>
      <diagonal/>
    </border>
    <border>
      <left style="medium">
        <color rgb="FFC0C0C0"/>
      </left>
      <right style="thick">
        <color rgb="FFFFFFFF"/>
      </right>
      <top style="hair">
        <color rgb="FFFFFFFF"/>
      </top>
      <bottom/>
      <diagonal/>
    </border>
    <border>
      <left style="thick">
        <color rgb="FFFFFFFF"/>
      </left>
      <right style="medium">
        <color rgb="FFC0C0C0"/>
      </right>
      <top/>
      <bottom/>
      <diagonal/>
    </border>
    <border>
      <left/>
      <right/>
      <top/>
      <bottom style="thin">
        <color auto="1"/>
      </bottom>
      <diagonal/>
    </border>
    <border>
      <left style="medium">
        <color rgb="FFC0C0C0"/>
      </left>
      <right/>
      <top/>
      <bottom/>
      <diagonal/>
    </border>
    <border>
      <left/>
      <right style="medium">
        <color rgb="FFC0C0C0"/>
      </right>
      <top/>
      <bottom/>
      <diagonal/>
    </border>
    <border>
      <left style="medium">
        <color rgb="FFC0C0C0"/>
      </left>
      <right/>
      <top style="thin">
        <color indexed="64"/>
      </top>
      <bottom style="hair">
        <color auto="1"/>
      </bottom>
      <diagonal/>
    </border>
    <border>
      <left/>
      <right style="medium">
        <color rgb="FFC0C0C0"/>
      </right>
      <top style="thin">
        <color indexed="64"/>
      </top>
      <bottom style="hair">
        <color auto="1"/>
      </bottom>
      <diagonal/>
    </border>
    <border>
      <left style="medium">
        <color rgb="FFC0C0C0"/>
      </left>
      <right/>
      <top/>
      <bottom style="hair">
        <color auto="1"/>
      </bottom>
      <diagonal/>
    </border>
    <border>
      <left/>
      <right style="medium">
        <color rgb="FFC0C0C0"/>
      </right>
      <top/>
      <bottom style="hair">
        <color auto="1"/>
      </bottom>
      <diagonal/>
    </border>
    <border>
      <left style="medium">
        <color rgb="FFC0C0C0"/>
      </left>
      <right style="hair">
        <color auto="1"/>
      </right>
      <top style="hair">
        <color auto="1"/>
      </top>
      <bottom style="hair">
        <color auto="1"/>
      </bottom>
      <diagonal/>
    </border>
    <border>
      <left style="medium">
        <color rgb="FFC0C0C0"/>
      </left>
      <right/>
      <top style="hair">
        <color auto="1"/>
      </top>
      <bottom style="hair">
        <color auto="1"/>
      </bottom>
      <diagonal/>
    </border>
    <border>
      <left style="hair">
        <color auto="1"/>
      </left>
      <right style="medium">
        <color rgb="FFC0C0C0"/>
      </right>
      <top style="hair">
        <color auto="1"/>
      </top>
      <bottom style="hair">
        <color auto="1"/>
      </bottom>
      <diagonal/>
    </border>
    <border>
      <left style="medium">
        <color rgb="FFC0C0C0"/>
      </left>
      <right/>
      <top/>
      <bottom style="thin">
        <color auto="1"/>
      </bottom>
      <diagonal/>
    </border>
    <border>
      <left/>
      <right style="medium">
        <color rgb="FFC0C0C0"/>
      </right>
      <top/>
      <bottom style="thin">
        <color auto="1"/>
      </bottom>
      <diagonal/>
    </border>
    <border>
      <left style="medium">
        <color rgb="FFC0C0C0"/>
      </left>
      <right/>
      <top style="thin">
        <color auto="1"/>
      </top>
      <bottom style="thin">
        <color auto="1"/>
      </bottom>
      <diagonal/>
    </border>
    <border>
      <left/>
      <right style="hair">
        <color auto="1"/>
      </right>
      <top style="thin">
        <color auto="1"/>
      </top>
      <bottom style="thin">
        <color auto="1"/>
      </bottom>
      <diagonal/>
    </border>
    <border>
      <left/>
      <right style="medium">
        <color rgb="FFC0C0C0"/>
      </right>
      <top style="thin">
        <color auto="1"/>
      </top>
      <bottom style="thin">
        <color auto="1"/>
      </bottom>
      <diagonal/>
    </border>
    <border>
      <left style="medium">
        <color rgb="FFC0C0C0"/>
      </left>
      <right style="hair">
        <color auto="1"/>
      </right>
      <top style="hair">
        <color auto="1"/>
      </top>
      <bottom style="thin">
        <color auto="1"/>
      </bottom>
      <diagonal/>
    </border>
    <border>
      <left style="hair">
        <color auto="1"/>
      </left>
      <right style="medium">
        <color rgb="FFC0C0C0"/>
      </right>
      <top style="hair">
        <color auto="1"/>
      </top>
      <bottom style="thin">
        <color auto="1"/>
      </bottom>
      <diagonal/>
    </border>
    <border>
      <left style="medium">
        <color rgb="FFC0C0C0"/>
      </left>
      <right/>
      <top style="thin">
        <color auto="1"/>
      </top>
      <bottom/>
      <diagonal/>
    </border>
    <border>
      <left/>
      <right style="medium">
        <color rgb="FFC0C0C0"/>
      </right>
      <top style="thin">
        <color auto="1"/>
      </top>
      <bottom/>
      <diagonal/>
    </border>
    <border>
      <left style="medium">
        <color rgb="FFC0C0C0"/>
      </left>
      <right style="hair">
        <color auto="1"/>
      </right>
      <top style="thin">
        <color indexed="64"/>
      </top>
      <bottom style="thin">
        <color auto="1"/>
      </bottom>
      <diagonal/>
    </border>
    <border>
      <left style="hair">
        <color auto="1"/>
      </left>
      <right style="medium">
        <color rgb="FFC0C0C0"/>
      </right>
      <top style="thin">
        <color indexed="64"/>
      </top>
      <bottom style="thin">
        <color auto="1"/>
      </bottom>
      <diagonal/>
    </border>
    <border>
      <left/>
      <right style="medium">
        <color rgb="FFC0C0C0"/>
      </right>
      <top style="thin">
        <color rgb="FFC0C0C0"/>
      </top>
      <bottom/>
      <diagonal/>
    </border>
  </borders>
  <cellStyleXfs count="7">
    <xf numFmtId="0" fontId="0" fillId="0" borderId="0">
      <alignment vertical="center"/>
    </xf>
    <xf numFmtId="0" fontId="6" fillId="3" borderId="0" applyNumberFormat="0" applyBorder="0">
      <alignment vertical="center" shrinkToFit="1"/>
      <protection locked="0"/>
    </xf>
    <xf numFmtId="0" fontId="5" fillId="0" borderId="0" applyNumberFormat="0" applyFill="0" applyBorder="0" applyProtection="0">
      <alignment vertical="center"/>
    </xf>
    <xf numFmtId="0" fontId="4" fillId="0" borderId="0" applyFont="0" applyFill="0" applyBorder="0">
      <alignment horizontal="right" vertical="center" shrinkToFit="1"/>
    </xf>
    <xf numFmtId="0" fontId="6" fillId="3" borderId="0" applyBorder="0">
      <alignment horizontal="right" vertical="center" shrinkToFit="1"/>
      <protection locked="0"/>
    </xf>
    <xf numFmtId="9" fontId="4" fillId="0" borderId="0" applyFont="0" applyFill="0" applyBorder="0" applyAlignment="0" applyProtection="0"/>
    <xf numFmtId="0" fontId="22" fillId="0" borderId="0" applyNumberFormat="0" applyFill="0" applyBorder="0" applyAlignment="0" applyProtection="0"/>
  </cellStyleXfs>
  <cellXfs count="203">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1" xfId="0" applyBorder="1">
      <alignment vertical="center"/>
    </xf>
    <xf numFmtId="0" fontId="5" fillId="0" borderId="0" xfId="2" applyBorder="1">
      <alignment vertical="center"/>
    </xf>
    <xf numFmtId="0" fontId="5" fillId="0" borderId="0" xfId="2">
      <alignment vertical="center"/>
    </xf>
    <xf numFmtId="0" fontId="5" fillId="0" borderId="1" xfId="2" applyBorder="1">
      <alignment vertical="center"/>
    </xf>
    <xf numFmtId="0" fontId="0" fillId="0" borderId="2" xfId="0" applyBorder="1" applyAlignment="1"/>
    <xf numFmtId="0" fontId="0" fillId="0" borderId="2" xfId="0" applyBorder="1" applyAlignment="1">
      <alignment vertical="center"/>
    </xf>
    <xf numFmtId="0" fontId="0" fillId="0" borderId="3" xfId="0" applyBorder="1" applyAlignment="1">
      <alignment vertical="center"/>
    </xf>
    <xf numFmtId="4" fontId="0" fillId="0" borderId="5" xfId="0" applyNumberFormat="1" applyBorder="1" applyAlignment="1">
      <alignment vertical="center" shrinkToFit="1"/>
    </xf>
    <xf numFmtId="4" fontId="0" fillId="0" borderId="3" xfId="0" applyNumberFormat="1" applyBorder="1" applyAlignment="1">
      <alignment vertical="center" shrinkToFit="1"/>
    </xf>
    <xf numFmtId="0" fontId="7" fillId="0" borderId="6" xfId="0" applyFont="1" applyBorder="1" applyAlignment="1"/>
    <xf numFmtId="0" fontId="0" fillId="0" borderId="6" xfId="0" applyBorder="1" applyAlignment="1">
      <alignment vertical="center"/>
    </xf>
    <xf numFmtId="4" fontId="3" fillId="0" borderId="7" xfId="0" applyNumberFormat="1" applyFont="1" applyBorder="1" applyAlignment="1">
      <alignment vertical="center" shrinkToFit="1"/>
    </xf>
    <xf numFmtId="0" fontId="0" fillId="0" borderId="0" xfId="0" applyAlignment="1">
      <alignment vertical="center" wrapText="1"/>
    </xf>
    <xf numFmtId="0" fontId="1" fillId="0" borderId="0" xfId="0" applyFont="1" applyAlignment="1">
      <alignment vertical="center"/>
    </xf>
    <xf numFmtId="0" fontId="10" fillId="0" borderId="0" xfId="0" applyFont="1">
      <alignment vertical="center"/>
    </xf>
    <xf numFmtId="4" fontId="6" fillId="3" borderId="4" xfId="1" applyNumberFormat="1" applyBorder="1">
      <alignment vertical="center" shrinkToFit="1"/>
      <protection locked="0"/>
    </xf>
    <xf numFmtId="4" fontId="6" fillId="3" borderId="5" xfId="1" applyNumberFormat="1" applyBorder="1">
      <alignment vertical="center" shrinkToFit="1"/>
      <protection locked="0"/>
    </xf>
    <xf numFmtId="4" fontId="3" fillId="0" borderId="8" xfId="0" applyNumberFormat="1" applyFont="1" applyBorder="1" applyAlignment="1">
      <alignment vertical="center" shrinkToFit="1"/>
    </xf>
    <xf numFmtId="0" fontId="11" fillId="0" borderId="0" xfId="0" applyFont="1" applyBorder="1" applyAlignment="1">
      <alignment vertical="center"/>
    </xf>
    <xf numFmtId="0" fontId="0" fillId="0" borderId="0" xfId="0" applyFont="1" applyBorder="1" applyAlignment="1">
      <alignment vertical="center"/>
    </xf>
    <xf numFmtId="0" fontId="0" fillId="0" borderId="0" xfId="0" applyBorder="1">
      <alignment vertical="center"/>
    </xf>
    <xf numFmtId="0" fontId="5" fillId="0" borderId="9" xfId="2" applyBorder="1">
      <alignment vertical="center"/>
    </xf>
    <xf numFmtId="0" fontId="0" fillId="0" borderId="9" xfId="0" applyBorder="1">
      <alignment vertical="center"/>
    </xf>
    <xf numFmtId="0" fontId="5" fillId="0" borderId="10" xfId="2" applyBorder="1">
      <alignment vertical="center"/>
    </xf>
    <xf numFmtId="0" fontId="0" fillId="0" borderId="10" xfId="0" applyBorder="1" applyAlignment="1">
      <alignment vertical="center"/>
    </xf>
    <xf numFmtId="4" fontId="3" fillId="0" borderId="11" xfId="0" applyNumberFormat="1" applyFont="1" applyBorder="1" applyAlignment="1">
      <alignment vertical="center" shrinkToFit="1"/>
    </xf>
    <xf numFmtId="4" fontId="3" fillId="0" borderId="12" xfId="0" applyNumberFormat="1" applyFont="1" applyBorder="1" applyAlignment="1">
      <alignment vertical="center" shrinkToFit="1"/>
    </xf>
    <xf numFmtId="0" fontId="7" fillId="0" borderId="0" xfId="0" applyFont="1" applyAlignment="1">
      <alignment vertical="center" wrapText="1"/>
    </xf>
    <xf numFmtId="0" fontId="5" fillId="0" borderId="13" xfId="2" applyBorder="1">
      <alignment vertical="center"/>
    </xf>
    <xf numFmtId="0" fontId="0" fillId="0" borderId="13" xfId="0" applyBorder="1" applyAlignment="1">
      <alignment vertical="center"/>
    </xf>
    <xf numFmtId="4" fontId="3" fillId="0" borderId="14" xfId="0" applyNumberFormat="1" applyFont="1" applyBorder="1" applyAlignment="1">
      <alignment vertical="center" shrinkToFit="1"/>
    </xf>
    <xf numFmtId="4" fontId="3" fillId="0" borderId="15" xfId="0" applyNumberFormat="1" applyFont="1" applyBorder="1" applyAlignment="1">
      <alignment vertical="center" shrinkToFit="1"/>
    </xf>
    <xf numFmtId="0" fontId="0" fillId="0" borderId="1" xfId="0" applyBorder="1" applyAlignment="1">
      <alignment vertical="center"/>
    </xf>
    <xf numFmtId="0" fontId="0" fillId="0" borderId="9" xfId="0" applyBorder="1" applyAlignment="1">
      <alignment vertical="center"/>
    </xf>
    <xf numFmtId="0" fontId="5" fillId="2" borderId="17" xfId="2" applyFont="1" applyFill="1" applyBorder="1" applyAlignment="1">
      <alignment horizontal="right" vertical="center" wrapText="1"/>
    </xf>
    <xf numFmtId="0" fontId="0" fillId="0" borderId="3" xfId="0" applyBorder="1" applyAlignment="1">
      <alignment horizontal="center" vertical="center"/>
    </xf>
    <xf numFmtId="49" fontId="3" fillId="0" borderId="1" xfId="0" applyNumberFormat="1" applyFont="1" applyBorder="1" applyAlignment="1">
      <alignment horizontal="left" vertical="center"/>
    </xf>
    <xf numFmtId="0" fontId="0" fillId="0" borderId="2" xfId="0" applyBorder="1" applyAlignment="1">
      <alignment horizontal="left" vertical="center"/>
    </xf>
    <xf numFmtId="0" fontId="0" fillId="0" borderId="2" xfId="0" applyBorder="1" applyAlignment="1">
      <alignment horizontal="right" vertical="center"/>
    </xf>
    <xf numFmtId="0" fontId="5" fillId="0" borderId="9" xfId="2" applyFont="1" applyBorder="1">
      <alignment vertical="center"/>
    </xf>
    <xf numFmtId="0" fontId="5" fillId="0" borderId="6" xfId="2" applyBorder="1">
      <alignment vertical="center"/>
    </xf>
    <xf numFmtId="0" fontId="0" fillId="0" borderId="2" xfId="0" applyFont="1" applyBorder="1" applyAlignment="1">
      <alignment vertical="center"/>
    </xf>
    <xf numFmtId="1" fontId="6" fillId="3" borderId="2" xfId="1" applyNumberFormat="1" applyBorder="1">
      <alignment vertical="center" shrinkToFit="1"/>
      <protection locked="0"/>
    </xf>
    <xf numFmtId="4" fontId="0" fillId="0" borderId="0" xfId="0" applyNumberFormat="1">
      <alignment vertical="center"/>
    </xf>
    <xf numFmtId="0" fontId="3" fillId="4" borderId="0" xfId="0" applyFont="1" applyFill="1">
      <alignment vertical="center"/>
    </xf>
    <xf numFmtId="0" fontId="0" fillId="4" borderId="0" xfId="0" applyFill="1">
      <alignment vertical="center"/>
    </xf>
    <xf numFmtId="0" fontId="10" fillId="0" borderId="0" xfId="0" applyFont="1" applyAlignment="1">
      <alignment horizontal="center" vertical="center"/>
    </xf>
    <xf numFmtId="0" fontId="0" fillId="0" borderId="0" xfId="0" applyFont="1">
      <alignment vertical="center"/>
    </xf>
    <xf numFmtId="0" fontId="0" fillId="0" borderId="20" xfId="0" applyBorder="1" applyAlignment="1">
      <alignment vertical="center"/>
    </xf>
    <xf numFmtId="0" fontId="0" fillId="0" borderId="2" xfId="0" applyBorder="1">
      <alignment vertical="center"/>
    </xf>
    <xf numFmtId="49" fontId="3" fillId="0" borderId="2" xfId="0" applyNumberFormat="1" applyFont="1" applyBorder="1" applyAlignment="1">
      <alignment horizontal="left" vertical="center"/>
    </xf>
    <xf numFmtId="0" fontId="5" fillId="0" borderId="2" xfId="2" applyBorder="1">
      <alignment vertical="center"/>
    </xf>
    <xf numFmtId="0" fontId="0" fillId="0" borderId="0" xfId="0" applyAlignment="1">
      <alignment vertical="top" wrapText="1"/>
    </xf>
    <xf numFmtId="0" fontId="0" fillId="0" borderId="23" xfId="0" applyBorder="1">
      <alignment vertical="center"/>
    </xf>
    <xf numFmtId="0" fontId="5" fillId="6" borderId="20" xfId="2" applyFont="1" applyFill="1" applyBorder="1" applyAlignment="1">
      <alignment horizontal="right" vertical="center" wrapText="1"/>
    </xf>
    <xf numFmtId="0" fontId="5" fillId="6" borderId="31" xfId="2" applyFont="1" applyFill="1" applyBorder="1" applyAlignment="1">
      <alignment horizontal="right" vertical="center" wrapText="1"/>
    </xf>
    <xf numFmtId="0" fontId="5" fillId="6" borderId="18" xfId="2" applyFont="1" applyFill="1" applyBorder="1" applyAlignment="1">
      <alignment horizontal="right" vertical="center" wrapText="1"/>
    </xf>
    <xf numFmtId="17" fontId="16" fillId="3" borderId="33" xfId="1" applyNumberFormat="1" applyFont="1" applyBorder="1" applyAlignment="1">
      <alignment horizontal="center" vertical="center" shrinkToFit="1"/>
      <protection locked="0"/>
    </xf>
    <xf numFmtId="0" fontId="5" fillId="6" borderId="34" xfId="2" applyFont="1" applyFill="1" applyBorder="1" applyAlignment="1">
      <alignment horizontal="right" vertical="center" wrapText="1"/>
    </xf>
    <xf numFmtId="0" fontId="5" fillId="2" borderId="37" xfId="2" applyFont="1" applyFill="1" applyBorder="1" applyAlignment="1">
      <alignment horizontal="right" vertical="center" wrapText="1"/>
    </xf>
    <xf numFmtId="0" fontId="5" fillId="2" borderId="38" xfId="2" applyFont="1" applyFill="1" applyBorder="1" applyAlignment="1">
      <alignment horizontal="right" vertical="center" wrapText="1"/>
    </xf>
    <xf numFmtId="0" fontId="5" fillId="2" borderId="39" xfId="2" applyFont="1" applyFill="1" applyBorder="1" applyAlignment="1">
      <alignment horizontal="right" vertical="center" wrapText="1"/>
    </xf>
    <xf numFmtId="0" fontId="5" fillId="2" borderId="34" xfId="2" applyFont="1" applyFill="1" applyBorder="1" applyAlignment="1">
      <alignment horizontal="right" vertical="center" wrapText="1"/>
    </xf>
    <xf numFmtId="0" fontId="5" fillId="2" borderId="40" xfId="2" applyFont="1" applyFill="1" applyBorder="1" applyAlignment="1">
      <alignment horizontal="right" vertical="center" wrapText="1"/>
    </xf>
    <xf numFmtId="0" fontId="17" fillId="0" borderId="0" xfId="0" applyFont="1">
      <alignment vertical="center"/>
    </xf>
    <xf numFmtId="0" fontId="3" fillId="0" borderId="0" xfId="0" applyFont="1">
      <alignment vertical="center"/>
    </xf>
    <xf numFmtId="14" fontId="0" fillId="0" borderId="0" xfId="0" applyNumberFormat="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5" fillId="0" borderId="44" xfId="2" applyBorder="1">
      <alignment vertical="center"/>
    </xf>
    <xf numFmtId="0" fontId="5" fillId="0" borderId="45" xfId="2" applyBorder="1">
      <alignment vertical="center"/>
    </xf>
    <xf numFmtId="0" fontId="5" fillId="0" borderId="46" xfId="2" applyBorder="1">
      <alignment vertical="center"/>
    </xf>
    <xf numFmtId="0" fontId="5" fillId="0" borderId="47" xfId="2" applyBorder="1">
      <alignment vertical="center"/>
    </xf>
    <xf numFmtId="4" fontId="0" fillId="0" borderId="3" xfId="0" applyNumberFormat="1" applyFill="1" applyBorder="1" applyAlignment="1">
      <alignment vertical="center" shrinkToFit="1"/>
    </xf>
    <xf numFmtId="4" fontId="6" fillId="3" borderId="48" xfId="1" applyNumberFormat="1" applyBorder="1">
      <alignment vertical="center" shrinkToFit="1"/>
      <protection locked="0"/>
    </xf>
    <xf numFmtId="4" fontId="0" fillId="0" borderId="49" xfId="0" applyNumberFormat="1" applyFill="1" applyBorder="1" applyAlignment="1">
      <alignment vertical="center" shrinkToFit="1"/>
    </xf>
    <xf numFmtId="4" fontId="0" fillId="0" borderId="50" xfId="0" applyNumberFormat="1" applyFill="1" applyBorder="1" applyAlignment="1">
      <alignment vertical="center" shrinkToFit="1"/>
    </xf>
    <xf numFmtId="0" fontId="5" fillId="6" borderId="42" xfId="2" applyFont="1" applyFill="1" applyBorder="1" applyAlignment="1">
      <alignment horizontal="right" vertical="center" wrapText="1"/>
    </xf>
    <xf numFmtId="0" fontId="0" fillId="6" borderId="0" xfId="0" applyFill="1" applyBorder="1" applyAlignment="1">
      <alignment vertical="center"/>
    </xf>
    <xf numFmtId="0" fontId="5" fillId="6" borderId="0" xfId="2" applyFont="1" applyFill="1" applyBorder="1" applyAlignment="1">
      <alignment horizontal="right" vertical="center" wrapText="1"/>
    </xf>
    <xf numFmtId="0" fontId="3" fillId="6" borderId="0" xfId="0" applyFont="1" applyFill="1" applyBorder="1" applyAlignment="1">
      <alignment horizontal="right" vertical="center"/>
    </xf>
    <xf numFmtId="0" fontId="0" fillId="6" borderId="43" xfId="0" applyFill="1" applyBorder="1" applyAlignment="1">
      <alignment vertical="center"/>
    </xf>
    <xf numFmtId="0" fontId="0" fillId="0" borderId="51" xfId="0" applyBorder="1" applyAlignment="1">
      <alignment vertical="center"/>
    </xf>
    <xf numFmtId="0" fontId="0" fillId="0" borderId="41" xfId="0" applyBorder="1" applyAlignment="1">
      <alignment vertical="center"/>
    </xf>
    <xf numFmtId="0" fontId="0" fillId="0" borderId="52" xfId="0" applyBorder="1" applyAlignment="1">
      <alignment vertical="center"/>
    </xf>
    <xf numFmtId="4" fontId="3" fillId="0" borderId="0" xfId="0" applyNumberFormat="1" applyFont="1" applyBorder="1" applyAlignment="1">
      <alignment vertical="center" shrinkToFit="1"/>
    </xf>
    <xf numFmtId="0" fontId="0" fillId="0" borderId="23" xfId="0" applyBorder="1" applyAlignment="1">
      <alignment vertical="center"/>
    </xf>
    <xf numFmtId="0" fontId="10" fillId="0" borderId="42" xfId="0" applyFont="1" applyBorder="1">
      <alignment vertical="center"/>
    </xf>
    <xf numFmtId="0" fontId="10" fillId="0" borderId="43" xfId="0" applyFont="1" applyBorder="1">
      <alignment vertical="center"/>
    </xf>
    <xf numFmtId="4" fontId="3" fillId="0" borderId="56" xfId="0" applyNumberFormat="1" applyFont="1" applyBorder="1" applyAlignment="1">
      <alignment vertical="center" shrinkToFit="1"/>
    </xf>
    <xf numFmtId="4" fontId="3" fillId="0" borderId="57" xfId="0" applyNumberFormat="1" applyFont="1" applyBorder="1" applyAlignment="1">
      <alignment vertical="center" shrinkToFit="1"/>
    </xf>
    <xf numFmtId="0" fontId="0" fillId="0" borderId="53" xfId="0" applyBorder="1">
      <alignment vertical="center"/>
    </xf>
    <xf numFmtId="0" fontId="0" fillId="0" borderId="55" xfId="0" applyBorder="1">
      <alignment vertical="center"/>
    </xf>
    <xf numFmtId="0" fontId="5" fillId="0" borderId="16" xfId="2" applyBorder="1">
      <alignment vertical="center"/>
    </xf>
    <xf numFmtId="0" fontId="5" fillId="0" borderId="58" xfId="2" applyBorder="1">
      <alignment vertical="center"/>
    </xf>
    <xf numFmtId="0" fontId="5" fillId="0" borderId="59" xfId="2" applyBorder="1">
      <alignment vertical="center"/>
    </xf>
    <xf numFmtId="4" fontId="3" fillId="0" borderId="60" xfId="0" applyNumberFormat="1" applyFont="1" applyBorder="1" applyAlignment="1">
      <alignment vertical="center" shrinkToFit="1"/>
    </xf>
    <xf numFmtId="4" fontId="3" fillId="0" borderId="61" xfId="0" applyNumberFormat="1" applyFont="1" applyBorder="1" applyAlignment="1">
      <alignment vertical="center" shrinkToFit="1"/>
    </xf>
    <xf numFmtId="0" fontId="14" fillId="0" borderId="0" xfId="0" applyFont="1" applyAlignment="1">
      <alignment vertical="top"/>
    </xf>
    <xf numFmtId="17" fontId="0" fillId="0" borderId="0" xfId="0" applyNumberFormat="1">
      <alignment vertical="center"/>
    </xf>
    <xf numFmtId="17" fontId="16" fillId="3" borderId="30" xfId="1" applyNumberFormat="1" applyFont="1" applyBorder="1" applyAlignment="1">
      <alignment horizontal="center" vertical="center" shrinkToFit="1"/>
      <protection locked="0"/>
    </xf>
    <xf numFmtId="17" fontId="16" fillId="0" borderId="30" xfId="1" applyNumberFormat="1" applyFont="1" applyFill="1" applyBorder="1" applyAlignment="1" applyProtection="1">
      <alignment horizontal="center" vertical="center" shrinkToFit="1"/>
    </xf>
    <xf numFmtId="166" fontId="3" fillId="6" borderId="0" xfId="0" applyNumberFormat="1" applyFont="1" applyFill="1" applyBorder="1" applyAlignment="1">
      <alignment horizontal="center" vertical="center"/>
    </xf>
    <xf numFmtId="166" fontId="3" fillId="7" borderId="0" xfId="0" applyNumberFormat="1" applyFont="1" applyFill="1" applyBorder="1" applyAlignment="1">
      <alignment horizontal="center" vertical="center"/>
    </xf>
    <xf numFmtId="0" fontId="5" fillId="2" borderId="17" xfId="2" applyFont="1" applyFill="1" applyBorder="1" applyAlignment="1">
      <alignment horizontal="right" vertical="center" wrapText="1"/>
    </xf>
    <xf numFmtId="0" fontId="0" fillId="0" borderId="0" xfId="0">
      <alignment vertical="center"/>
    </xf>
    <xf numFmtId="0" fontId="1" fillId="0" borderId="0" xfId="0" applyFont="1" applyAlignment="1">
      <alignment vertical="center" shrinkToFit="1"/>
    </xf>
    <xf numFmtId="0" fontId="19" fillId="0" borderId="0" xfId="0" applyFont="1">
      <alignment vertical="center"/>
    </xf>
    <xf numFmtId="164" fontId="3" fillId="0" borderId="14" xfId="5" applyNumberFormat="1" applyFont="1" applyBorder="1" applyAlignment="1">
      <alignment vertical="center" shrinkToFit="1"/>
    </xf>
    <xf numFmtId="164" fontId="3" fillId="0" borderId="15" xfId="5" applyNumberFormat="1" applyFont="1" applyBorder="1" applyAlignment="1">
      <alignment vertical="center" shrinkToFit="1"/>
    </xf>
    <xf numFmtId="0" fontId="14" fillId="0" borderId="0" xfId="0" applyFont="1" applyAlignment="1">
      <alignment vertical="center"/>
    </xf>
    <xf numFmtId="0" fontId="20" fillId="0" borderId="0" xfId="0" applyFont="1" applyAlignment="1">
      <alignment vertical="center"/>
    </xf>
    <xf numFmtId="0" fontId="21" fillId="0" borderId="0" xfId="0" applyFont="1">
      <alignment vertical="center"/>
    </xf>
    <xf numFmtId="1" fontId="0" fillId="0" borderId="2" xfId="0" applyNumberFormat="1" applyBorder="1">
      <alignment vertical="center"/>
    </xf>
    <xf numFmtId="0" fontId="0" fillId="0" borderId="4" xfId="0" applyBorder="1" applyAlignment="1">
      <alignment vertical="center"/>
    </xf>
    <xf numFmtId="4" fontId="0" fillId="0" borderId="4" xfId="0" applyNumberFormat="1" applyBorder="1">
      <alignment vertical="center"/>
    </xf>
    <xf numFmtId="0" fontId="9" fillId="0" borderId="9" xfId="2" applyFont="1" applyBorder="1">
      <alignment vertical="center"/>
    </xf>
    <xf numFmtId="0" fontId="5" fillId="0" borderId="53" xfId="2" applyBorder="1">
      <alignment vertical="center"/>
    </xf>
    <xf numFmtId="0" fontId="5" fillId="0" borderId="55" xfId="2" applyBorder="1">
      <alignment vertical="center"/>
    </xf>
    <xf numFmtId="0" fontId="0" fillId="0" borderId="0" xfId="0">
      <alignment vertical="center"/>
    </xf>
    <xf numFmtId="0" fontId="0" fillId="0" borderId="2" xfId="0" applyBorder="1">
      <alignment vertical="center"/>
    </xf>
    <xf numFmtId="4" fontId="0" fillId="0" borderId="2" xfId="0" applyNumberFormat="1" applyBorder="1">
      <alignment vertical="center"/>
    </xf>
    <xf numFmtId="0" fontId="7" fillId="0" borderId="2" xfId="0" applyFont="1" applyBorder="1" applyAlignment="1"/>
    <xf numFmtId="0" fontId="0" fillId="0" borderId="0" xfId="0" applyAlignment="1">
      <alignment vertical="top" wrapText="1"/>
    </xf>
    <xf numFmtId="0" fontId="0" fillId="0" borderId="0" xfId="0" applyAlignment="1">
      <alignment vertical="top" shrinkToFit="1"/>
    </xf>
    <xf numFmtId="0" fontId="22" fillId="0" borderId="0" xfId="6" applyAlignment="1">
      <alignment vertical="center"/>
    </xf>
    <xf numFmtId="49" fontId="0" fillId="0" borderId="0" xfId="0" applyNumberFormat="1" applyAlignment="1">
      <alignment vertical="center" wrapText="1"/>
    </xf>
    <xf numFmtId="0" fontId="0" fillId="0" borderId="0" xfId="0" applyAlignment="1">
      <alignment horizontal="right" vertical="top"/>
    </xf>
    <xf numFmtId="4" fontId="6" fillId="3" borderId="7" xfId="1" applyNumberFormat="1" applyBorder="1">
      <alignment vertical="center" shrinkToFit="1"/>
      <protection locked="0"/>
    </xf>
    <xf numFmtId="0" fontId="5" fillId="0" borderId="13" xfId="2" applyFill="1" applyBorder="1">
      <alignment vertical="center"/>
    </xf>
    <xf numFmtId="0" fontId="0" fillId="0" borderId="13" xfId="0" applyFill="1" applyBorder="1" applyAlignment="1">
      <alignment vertical="center"/>
    </xf>
    <xf numFmtId="0" fontId="0" fillId="0" borderId="2" xfId="0" applyFill="1" applyBorder="1" applyAlignment="1">
      <alignment vertical="center"/>
    </xf>
    <xf numFmtId="0" fontId="0" fillId="0" borderId="6" xfId="0" applyFill="1" applyBorder="1" applyAlignment="1">
      <alignment vertical="center"/>
    </xf>
    <xf numFmtId="4" fontId="3" fillId="0" borderId="54" xfId="0" applyNumberFormat="1" applyFont="1" applyBorder="1" applyAlignment="1">
      <alignment vertical="center" shrinkToFit="1"/>
    </xf>
    <xf numFmtId="0" fontId="0" fillId="0" borderId="42" xfId="0" applyBorder="1" applyAlignment="1">
      <alignment vertical="center"/>
    </xf>
    <xf numFmtId="4" fontId="3" fillId="0" borderId="9" xfId="0" applyNumberFormat="1" applyFont="1" applyBorder="1" applyAlignment="1">
      <alignment vertical="center" shrinkToFit="1"/>
    </xf>
    <xf numFmtId="4" fontId="3" fillId="0" borderId="16" xfId="0" applyNumberFormat="1" applyFont="1" applyBorder="1" applyAlignment="1">
      <alignment vertical="center" shrinkToFit="1"/>
    </xf>
    <xf numFmtId="4" fontId="3" fillId="0" borderId="1" xfId="0" applyNumberFormat="1" applyFont="1" applyBorder="1" applyAlignment="1">
      <alignment vertical="center" shrinkToFit="1"/>
    </xf>
    <xf numFmtId="0" fontId="0" fillId="0" borderId="0" xfId="0" applyAlignment="1">
      <alignment horizontal="right" vertical="center"/>
    </xf>
    <xf numFmtId="0" fontId="3" fillId="2" borderId="0" xfId="0" applyFont="1" applyFill="1" applyAlignment="1">
      <alignment vertical="center" wrapText="1"/>
    </xf>
    <xf numFmtId="49" fontId="0" fillId="2" borderId="0" xfId="0" applyNumberFormat="1" applyFill="1" applyAlignment="1">
      <alignment vertical="center" wrapText="1"/>
    </xf>
    <xf numFmtId="0" fontId="23" fillId="0" borderId="0" xfId="0" applyFont="1">
      <alignment vertical="center"/>
    </xf>
    <xf numFmtId="0" fontId="22" fillId="0" borderId="0" xfId="6" applyAlignment="1">
      <alignment vertical="top"/>
    </xf>
    <xf numFmtId="164" fontId="6" fillId="3" borderId="14" xfId="1" applyNumberFormat="1" applyBorder="1">
      <alignment vertical="center" shrinkToFit="1"/>
      <protection locked="0"/>
    </xf>
    <xf numFmtId="0" fontId="0" fillId="0" borderId="0" xfId="0" applyFont="1" applyAlignment="1">
      <alignment vertical="center" wrapText="1"/>
    </xf>
    <xf numFmtId="49" fontId="5" fillId="0" borderId="9" xfId="2" applyNumberFormat="1" applyBorder="1">
      <alignment vertical="center"/>
    </xf>
    <xf numFmtId="49" fontId="6" fillId="3" borderId="2" xfId="1" applyNumberFormat="1" applyBorder="1" applyAlignment="1">
      <alignment horizontal="left" vertical="center" wrapText="1"/>
      <protection locked="0"/>
    </xf>
    <xf numFmtId="49" fontId="6" fillId="3" borderId="4" xfId="1" applyNumberFormat="1" applyBorder="1" applyAlignment="1">
      <alignment horizontal="left" vertical="center" wrapText="1"/>
      <protection locked="0"/>
    </xf>
    <xf numFmtId="49" fontId="6" fillId="3" borderId="2" xfId="1" applyNumberFormat="1" applyBorder="1" applyAlignment="1">
      <alignment horizontal="left" vertical="center"/>
      <protection locked="0"/>
    </xf>
    <xf numFmtId="49" fontId="6" fillId="3" borderId="13" xfId="1" applyNumberFormat="1" applyBorder="1" applyAlignment="1">
      <alignment horizontal="left" vertical="center" shrinkToFit="1"/>
      <protection locked="0"/>
    </xf>
    <xf numFmtId="49" fontId="6" fillId="3" borderId="2" xfId="1" applyNumberFormat="1" applyBorder="1" applyAlignment="1" applyProtection="1">
      <alignment horizontal="left" vertical="center" wrapText="1"/>
      <protection locked="0"/>
    </xf>
    <xf numFmtId="49" fontId="6" fillId="3" borderId="4" xfId="1" applyNumberFormat="1" applyBorder="1" applyAlignment="1" applyProtection="1">
      <alignment horizontal="left" vertical="center" wrapText="1"/>
      <protection locked="0"/>
    </xf>
    <xf numFmtId="0" fontId="5" fillId="0" borderId="0" xfId="2" applyBorder="1" applyAlignment="1">
      <alignment horizontal="left" vertical="center" indent="7"/>
    </xf>
    <xf numFmtId="14" fontId="6" fillId="3" borderId="0" xfId="1" applyNumberFormat="1" applyAlignment="1">
      <alignment horizontal="left" vertical="center" shrinkToFit="1"/>
      <protection locked="0"/>
    </xf>
    <xf numFmtId="49" fontId="6" fillId="3" borderId="0" xfId="1" applyNumberFormat="1">
      <alignment vertical="center" shrinkToFit="1"/>
      <protection locked="0"/>
    </xf>
    <xf numFmtId="0" fontId="13" fillId="0" borderId="0" xfId="0" applyFont="1" applyBorder="1" applyAlignment="1">
      <alignment horizontal="right" vertical="center"/>
    </xf>
    <xf numFmtId="0" fontId="5" fillId="2" borderId="18" xfId="2" applyFont="1" applyFill="1" applyBorder="1" applyAlignment="1">
      <alignment horizontal="right" vertical="center" wrapText="1"/>
    </xf>
    <xf numFmtId="0" fontId="5" fillId="2" borderId="19" xfId="2" applyFont="1" applyFill="1" applyBorder="1" applyAlignment="1">
      <alignment horizontal="right" vertical="center" wrapText="1"/>
    </xf>
    <xf numFmtId="0" fontId="5" fillId="2" borderId="17" xfId="2" applyFont="1" applyFill="1" applyBorder="1" applyAlignment="1">
      <alignment horizontal="right" vertical="center" wrapText="1"/>
    </xf>
    <xf numFmtId="49" fontId="0" fillId="0" borderId="2" xfId="0" applyNumberForma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49" fontId="0" fillId="0" borderId="13" xfId="0" applyNumberFormat="1" applyBorder="1">
      <alignment vertical="center"/>
    </xf>
    <xf numFmtId="0" fontId="0" fillId="0" borderId="13" xfId="0" applyBorder="1">
      <alignment vertical="center"/>
    </xf>
    <xf numFmtId="0" fontId="0" fillId="0" borderId="55" xfId="0" applyBorder="1">
      <alignment vertical="center"/>
    </xf>
    <xf numFmtId="0" fontId="15" fillId="6" borderId="31" xfId="2" applyFont="1" applyFill="1" applyBorder="1" applyAlignment="1">
      <alignment horizontal="center" vertical="top" wrapText="1"/>
    </xf>
    <xf numFmtId="0" fontId="15" fillId="6" borderId="32" xfId="2" applyFont="1" applyFill="1" applyBorder="1" applyAlignment="1">
      <alignment horizontal="center" vertical="top" wrapText="1"/>
    </xf>
    <xf numFmtId="0" fontId="15" fillId="6" borderId="35" xfId="2" applyFont="1" applyFill="1" applyBorder="1" applyAlignment="1">
      <alignment horizontal="center" vertical="top" wrapText="1"/>
    </xf>
    <xf numFmtId="0" fontId="15" fillId="6" borderId="36" xfId="2" applyFont="1" applyFill="1" applyBorder="1" applyAlignment="1">
      <alignment horizontal="center" vertical="top" wrapText="1"/>
    </xf>
    <xf numFmtId="0" fontId="5" fillId="5" borderId="24" xfId="2" applyFont="1" applyFill="1" applyBorder="1" applyAlignment="1">
      <alignment horizontal="center" vertical="center" wrapText="1"/>
    </xf>
    <xf numFmtId="0" fontId="5" fillId="5" borderId="25" xfId="2" applyFont="1" applyFill="1" applyBorder="1" applyAlignment="1">
      <alignment horizontal="center" vertical="center" wrapText="1"/>
    </xf>
    <xf numFmtId="0" fontId="5" fillId="5" borderId="26" xfId="2" applyFont="1" applyFill="1" applyBorder="1" applyAlignment="1">
      <alignment horizontal="center" vertical="center" wrapText="1"/>
    </xf>
    <xf numFmtId="0" fontId="5" fillId="5" borderId="27" xfId="2" applyFont="1" applyFill="1" applyBorder="1" applyAlignment="1">
      <alignment horizontal="center" vertical="center" wrapText="1"/>
    </xf>
    <xf numFmtId="0" fontId="5" fillId="5" borderId="28" xfId="2" applyFont="1" applyFill="1" applyBorder="1" applyAlignment="1">
      <alignment horizontal="center" vertical="center" wrapText="1"/>
    </xf>
    <xf numFmtId="0" fontId="5" fillId="5" borderId="29" xfId="2" applyFont="1" applyFill="1" applyBorder="1" applyAlignment="1">
      <alignment horizontal="center" vertical="center" wrapText="1"/>
    </xf>
    <xf numFmtId="0" fontId="5" fillId="0" borderId="0" xfId="2" applyBorder="1" applyAlignment="1">
      <alignment vertical="center"/>
    </xf>
    <xf numFmtId="165" fontId="0" fillId="0" borderId="0" xfId="0" applyNumberFormat="1">
      <alignment vertical="center"/>
    </xf>
    <xf numFmtId="165" fontId="0" fillId="0" borderId="0" xfId="0" applyNumberFormat="1" applyAlignment="1">
      <alignment horizontal="left" vertical="center"/>
    </xf>
    <xf numFmtId="0" fontId="5" fillId="0" borderId="0" xfId="2" applyBorder="1" applyAlignment="1">
      <alignment horizontal="right" vertical="center"/>
    </xf>
    <xf numFmtId="165" fontId="0" fillId="0" borderId="0" xfId="0" applyNumberFormat="1" applyAlignment="1">
      <alignment vertical="center" shrinkToFit="1"/>
    </xf>
    <xf numFmtId="0" fontId="24" fillId="0" borderId="0" xfId="2" applyFont="1" applyBorder="1" applyAlignment="1">
      <alignment vertical="center"/>
    </xf>
    <xf numFmtId="0" fontId="5" fillId="0" borderId="0" xfId="2" applyFill="1" applyBorder="1" applyAlignment="1">
      <alignment vertical="center"/>
    </xf>
    <xf numFmtId="49" fontId="6" fillId="3" borderId="0" xfId="1" applyNumberFormat="1" applyAlignment="1">
      <alignment horizontal="left" vertical="center" shrinkToFit="1"/>
      <protection locked="0"/>
    </xf>
    <xf numFmtId="0" fontId="5" fillId="2" borderId="42"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37" xfId="2" applyFont="1" applyFill="1" applyBorder="1" applyAlignment="1">
      <alignment horizontal="center" vertical="center" wrapText="1"/>
    </xf>
    <xf numFmtId="0" fontId="5" fillId="2" borderId="38" xfId="2" applyFont="1" applyFill="1" applyBorder="1" applyAlignment="1">
      <alignment horizontal="center" vertical="center" wrapText="1"/>
    </xf>
    <xf numFmtId="0" fontId="5" fillId="2" borderId="43" xfId="2" applyFont="1" applyFill="1" applyBorder="1" applyAlignment="1">
      <alignment horizontal="center" vertical="center" wrapText="1"/>
    </xf>
    <xf numFmtId="4" fontId="3" fillId="0" borderId="53" xfId="0" applyNumberFormat="1" applyFont="1" applyFill="1" applyBorder="1" applyAlignment="1">
      <alignment horizontal="center" vertical="center" shrinkToFit="1"/>
    </xf>
    <xf numFmtId="4" fontId="3" fillId="0" borderId="13" xfId="0" applyNumberFormat="1" applyFont="1" applyFill="1" applyBorder="1" applyAlignment="1">
      <alignment horizontal="center" vertical="center" shrinkToFit="1"/>
    </xf>
    <xf numFmtId="4" fontId="3" fillId="0" borderId="54" xfId="0" applyNumberFormat="1" applyFont="1" applyFill="1" applyBorder="1" applyAlignment="1">
      <alignment horizontal="center" vertical="center" shrinkToFit="1"/>
    </xf>
    <xf numFmtId="4" fontId="3" fillId="0" borderId="15" xfId="0" applyNumberFormat="1" applyFont="1" applyFill="1" applyBorder="1" applyAlignment="1">
      <alignment horizontal="center" vertical="center" shrinkToFit="1"/>
    </xf>
    <xf numFmtId="4" fontId="3" fillId="0" borderId="55" xfId="0" applyNumberFormat="1" applyFont="1" applyFill="1" applyBorder="1" applyAlignment="1">
      <alignment horizontal="center" vertical="center" shrinkToFit="1"/>
    </xf>
    <xf numFmtId="0" fontId="5" fillId="5" borderId="42" xfId="2" applyFont="1" applyFill="1" applyBorder="1" applyAlignment="1">
      <alignment horizontal="center" vertical="center" wrapText="1"/>
    </xf>
    <xf numFmtId="0" fontId="5" fillId="5" borderId="0" xfId="2" applyFont="1" applyFill="1" applyBorder="1" applyAlignment="1">
      <alignment horizontal="center" vertical="center" wrapText="1"/>
    </xf>
    <xf numFmtId="0" fontId="5" fillId="5" borderId="43" xfId="2" applyFont="1" applyFill="1" applyBorder="1" applyAlignment="1">
      <alignment horizontal="center" vertical="center" wrapText="1"/>
    </xf>
    <xf numFmtId="0" fontId="5" fillId="5" borderId="22" xfId="2" applyFont="1" applyFill="1" applyBorder="1" applyAlignment="1">
      <alignment horizontal="center" vertical="center" wrapText="1"/>
    </xf>
    <xf numFmtId="0" fontId="5" fillId="5" borderId="21" xfId="2" applyFont="1" applyFill="1" applyBorder="1" applyAlignment="1">
      <alignment horizontal="center" vertical="center" wrapText="1"/>
    </xf>
    <xf numFmtId="0" fontId="5" fillId="5" borderId="62" xfId="2" applyFont="1" applyFill="1" applyBorder="1" applyAlignment="1">
      <alignment horizontal="center" vertical="center" wrapText="1"/>
    </xf>
  </cellXfs>
  <cellStyles count="7">
    <cellStyle name="Beschriftung" xfId="3"/>
    <cellStyle name="Erklärender Text" xfId="6" builtinId="53"/>
    <cellStyle name="Input" xfId="1"/>
    <cellStyle name="InputRechts" xfId="4"/>
    <cellStyle name="Prozent" xfId="5" builtinId="5"/>
    <cellStyle name="Standard" xfId="0" builtinId="0" customBuiltin="1"/>
    <cellStyle name="Überschrift 4" xfId="2" builtinId="19" customBuiltin="1"/>
  </cellStyles>
  <dxfs count="1">
    <dxf>
      <fill>
        <patternFill>
          <bgColor rgb="FFFF6600"/>
        </patternFill>
      </fill>
    </dxf>
  </dxfs>
  <tableStyles count="0" defaultTableStyle="TableStyleMedium9" defaultPivotStyle="PivotStyleLight16"/>
  <colors>
    <mruColors>
      <color rgb="FFEAEAEA"/>
      <color rgb="FFFF6600"/>
      <color rgb="FF5F5F5F"/>
      <color rgb="FFB2B2B2"/>
      <color rgb="FFF8F8F8"/>
      <color rgb="FF00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hyperlink" Target="#Hinweise!A1"/></Relationships>
</file>

<file path=xl/drawings/_rels/drawing2.xml.rels><?xml version="1.0" encoding="UTF-8" standalone="yes"?>
<Relationships xmlns="http://schemas.openxmlformats.org/package/2006/relationships"><Relationship Id="rId1" Type="http://schemas.openxmlformats.org/officeDocument/2006/relationships/hyperlink" Target="#Hinweise!A1"/></Relationships>
</file>

<file path=xl/drawings/_rels/drawing3.xml.rels><?xml version="1.0" encoding="UTF-8" standalone="yes"?>
<Relationships xmlns="http://schemas.openxmlformats.org/package/2006/relationships"><Relationship Id="rId2" Type="http://schemas.openxmlformats.org/officeDocument/2006/relationships/hyperlink" Target="#Preisblatt!A1"/><Relationship Id="rId1" Type="http://schemas.openxmlformats.org/officeDocument/2006/relationships/hyperlink" Target="#Kostenaufstellung!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0</xdr:row>
          <xdr:rowOff>47625</xdr:rowOff>
        </xdr:from>
        <xdr:to>
          <xdr:col>6</xdr:col>
          <xdr:colOff>142875</xdr:colOff>
          <xdr:row>0</xdr:row>
          <xdr:rowOff>285750</xdr:rowOff>
        </xdr:to>
        <xdr:sp macro="" textlink="">
          <xdr:nvSpPr>
            <xdr:cNvPr id="6145" name="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Zeile hinzu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0</xdr:row>
          <xdr:rowOff>47625</xdr:rowOff>
        </xdr:from>
        <xdr:to>
          <xdr:col>8</xdr:col>
          <xdr:colOff>333375</xdr:colOff>
          <xdr:row>0</xdr:row>
          <xdr:rowOff>285750</xdr:rowOff>
        </xdr:to>
        <xdr:sp macro="" textlink="">
          <xdr:nvSpPr>
            <xdr:cNvPr id="6146" name="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FF0000"/>
                  </a:solidFill>
                  <a:latin typeface="Arial"/>
                  <a:cs typeface="Arial"/>
                </a:rPr>
                <a:t>Zeile löschen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0</xdr:row>
          <xdr:rowOff>47625</xdr:rowOff>
        </xdr:from>
        <xdr:to>
          <xdr:col>10</xdr:col>
          <xdr:colOff>504825</xdr:colOff>
          <xdr:row>0</xdr:row>
          <xdr:rowOff>285750</xdr:rowOff>
        </xdr:to>
        <xdr:sp macro="" textlink="">
          <xdr:nvSpPr>
            <xdr:cNvPr id="6147" name="Button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Block hinzu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0</xdr:row>
          <xdr:rowOff>47625</xdr:rowOff>
        </xdr:from>
        <xdr:to>
          <xdr:col>11</xdr:col>
          <xdr:colOff>552450</xdr:colOff>
          <xdr:row>0</xdr:row>
          <xdr:rowOff>285750</xdr:rowOff>
        </xdr:to>
        <xdr:sp macro="" textlink="">
          <xdr:nvSpPr>
            <xdr:cNvPr id="6148" name="Button 4" hidden="1">
              <a:extLst>
                <a:ext uri="{63B3BB69-23CF-44E3-9099-C40C66FF867C}">
                  <a14:compatExt spid="_x0000_s6148"/>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FF0000"/>
                  </a:solidFill>
                  <a:latin typeface="Arial"/>
                  <a:cs typeface="Arial"/>
                </a:rPr>
                <a:t>Block löschen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781050</xdr:colOff>
          <xdr:row>0</xdr:row>
          <xdr:rowOff>47625</xdr:rowOff>
        </xdr:from>
        <xdr:to>
          <xdr:col>13</xdr:col>
          <xdr:colOff>0</xdr:colOff>
          <xdr:row>0</xdr:row>
          <xdr:rowOff>285750</xdr:rowOff>
        </xdr:to>
        <xdr:sp macro="" textlink="">
          <xdr:nvSpPr>
            <xdr:cNvPr id="6149" name="Button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Druck vorbereiten</a:t>
              </a:r>
            </a:p>
          </xdr:txBody>
        </xdr:sp>
        <xdr:clientData fPrintsWithSheet="0"/>
      </xdr:twoCellAnchor>
    </mc:Choice>
    <mc:Fallback/>
  </mc:AlternateContent>
  <xdr:twoCellAnchor editAs="oneCell">
    <xdr:from>
      <xdr:col>1</xdr:col>
      <xdr:colOff>0</xdr:colOff>
      <xdr:row>0</xdr:row>
      <xdr:rowOff>47625</xdr:rowOff>
    </xdr:from>
    <xdr:to>
      <xdr:col>2</xdr:col>
      <xdr:colOff>458625</xdr:colOff>
      <xdr:row>0</xdr:row>
      <xdr:rowOff>285225</xdr:rowOff>
    </xdr:to>
    <xdr:sp macro="" textlink="">
      <xdr:nvSpPr>
        <xdr:cNvPr id="7" name="Abgerundetes Rechteck 6">
          <a:hlinkClick xmlns:r="http://schemas.openxmlformats.org/officeDocument/2006/relationships" r:id="rId1" tooltip="Zu Hinweise und Übersicht"/>
        </xdr:cNvPr>
        <xdr:cNvSpPr/>
      </xdr:nvSpPr>
      <xdr:spPr>
        <a:xfrm>
          <a:off x="305803" y="47625"/>
          <a:ext cx="792501" cy="237600"/>
        </a:xfrm>
        <a:prstGeom prst="roundRect">
          <a:avLst/>
        </a:prstGeom>
        <a:ln w="12700">
          <a:noFill/>
        </a:ln>
        <a:effectLst/>
        <a:scene3d>
          <a:camera prst="orthographicFront"/>
          <a:lightRig rig="threePt" dir="t"/>
        </a:scene3d>
        <a:sp3d>
          <a:bevelT w="25400" h="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0"/>
            <a:t>Hinweise</a:t>
          </a:r>
        </a:p>
      </xdr:txBody>
    </xdr:sp>
    <xdr:clientData fPrintsWithSheet="0"/>
  </xdr:twoCellAnchor>
  <mc:AlternateContent xmlns:mc="http://schemas.openxmlformats.org/markup-compatibility/2006">
    <mc:Choice xmlns:a14="http://schemas.microsoft.com/office/drawing/2010/main" Requires="a14">
      <xdr:twoCellAnchor editAs="oneCell">
        <xdr:from>
          <xdr:col>14</xdr:col>
          <xdr:colOff>0</xdr:colOff>
          <xdr:row>0</xdr:row>
          <xdr:rowOff>47625</xdr:rowOff>
        </xdr:from>
        <xdr:to>
          <xdr:col>21</xdr:col>
          <xdr:colOff>514350</xdr:colOff>
          <xdr:row>0</xdr:row>
          <xdr:rowOff>285750</xdr:rowOff>
        </xdr:to>
        <xdr:sp macro="" textlink="">
          <xdr:nvSpPr>
            <xdr:cNvPr id="6150" name="Button 6" hidden="1">
              <a:extLst>
                <a:ext uri="{63B3BB69-23CF-44E3-9099-C40C66FF867C}">
                  <a14:compatExt spid="_x0000_s615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1" i="0" u="none" strike="noStrike" baseline="0">
                  <a:solidFill>
                    <a:srgbClr val="000000"/>
                  </a:solidFill>
                  <a:latin typeface="Arial"/>
                  <a:cs typeface="Arial"/>
                </a:rPr>
                <a:t>Vertrag abschließen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0</xdr:row>
          <xdr:rowOff>47625</xdr:rowOff>
        </xdr:from>
        <xdr:to>
          <xdr:col>24</xdr:col>
          <xdr:colOff>342900</xdr:colOff>
          <xdr:row>0</xdr:row>
          <xdr:rowOff>285750</xdr:rowOff>
        </xdr:to>
        <xdr:sp macro="" textlink="">
          <xdr:nvSpPr>
            <xdr:cNvPr id="6151" name="Button 7" hidden="1">
              <a:extLst>
                <a:ext uri="{63B3BB69-23CF-44E3-9099-C40C66FF867C}">
                  <a14:compatExt spid="_x0000_s6151"/>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Neuberechnung erzwingen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0</xdr:row>
          <xdr:rowOff>47625</xdr:rowOff>
        </xdr:from>
        <xdr:to>
          <xdr:col>12</xdr:col>
          <xdr:colOff>514350</xdr:colOff>
          <xdr:row>0</xdr:row>
          <xdr:rowOff>285750</xdr:rowOff>
        </xdr:to>
        <xdr:sp macro="" textlink="">
          <xdr:nvSpPr>
            <xdr:cNvPr id="1030" name="Button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Druck vorbereiten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0</xdr:row>
          <xdr:rowOff>47625</xdr:rowOff>
        </xdr:from>
        <xdr:to>
          <xdr:col>9</xdr:col>
          <xdr:colOff>695325</xdr:colOff>
          <xdr:row>0</xdr:row>
          <xdr:rowOff>285750</xdr:rowOff>
        </xdr:to>
        <xdr:sp macro="" textlink="">
          <xdr:nvSpPr>
            <xdr:cNvPr id="1033" name="Button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Zeiträume auf 6 erweitern</a:t>
              </a:r>
            </a:p>
          </xdr:txBody>
        </xdr:sp>
        <xdr:clientData fPrintsWithSheet="0"/>
      </xdr:twoCellAnchor>
    </mc:Choice>
    <mc:Fallback/>
  </mc:AlternateContent>
  <xdr:twoCellAnchor editAs="oneCell">
    <xdr:from>
      <xdr:col>1</xdr:col>
      <xdr:colOff>0</xdr:colOff>
      <xdr:row>0</xdr:row>
      <xdr:rowOff>47625</xdr:rowOff>
    </xdr:from>
    <xdr:to>
      <xdr:col>2</xdr:col>
      <xdr:colOff>468150</xdr:colOff>
      <xdr:row>0</xdr:row>
      <xdr:rowOff>285225</xdr:rowOff>
    </xdr:to>
    <xdr:sp macro="" textlink="">
      <xdr:nvSpPr>
        <xdr:cNvPr id="5" name="Abgerundetes Rechteck 4">
          <a:hlinkClick xmlns:r="http://schemas.openxmlformats.org/officeDocument/2006/relationships" r:id="rId1" tooltip="Zu Hinweise und Übersicht"/>
        </xdr:cNvPr>
        <xdr:cNvSpPr/>
      </xdr:nvSpPr>
      <xdr:spPr>
        <a:xfrm>
          <a:off x="305803" y="47625"/>
          <a:ext cx="792501" cy="237600"/>
        </a:xfrm>
        <a:prstGeom prst="roundRect">
          <a:avLst/>
        </a:prstGeom>
        <a:ln w="12700">
          <a:noFill/>
        </a:ln>
        <a:effectLst/>
        <a:scene3d>
          <a:camera prst="orthographicFront"/>
          <a:lightRig rig="threePt" dir="t"/>
        </a:scene3d>
        <a:sp3d>
          <a:bevelT w="25400" h="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0"/>
            <a:t>Hinweise</a:t>
          </a:r>
        </a:p>
      </xdr:txBody>
    </xdr:sp>
    <xdr:clientData fPrintsWithSheet="0"/>
  </xdr:twoCellAnchor>
  <mc:AlternateContent xmlns:mc="http://schemas.openxmlformats.org/markup-compatibility/2006">
    <mc:Choice xmlns:a14="http://schemas.microsoft.com/office/drawing/2010/main" Requires="a14">
      <xdr:twoCellAnchor editAs="oneCell">
        <xdr:from>
          <xdr:col>14</xdr:col>
          <xdr:colOff>0</xdr:colOff>
          <xdr:row>0</xdr:row>
          <xdr:rowOff>47625</xdr:rowOff>
        </xdr:from>
        <xdr:to>
          <xdr:col>16</xdr:col>
          <xdr:colOff>552450</xdr:colOff>
          <xdr:row>0</xdr:row>
          <xdr:rowOff>285750</xdr:rowOff>
        </xdr:to>
        <xdr:sp macro="" textlink="">
          <xdr:nvSpPr>
            <xdr:cNvPr id="1034" name="Button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1" i="0" u="none" strike="noStrike" baseline="0">
                  <a:solidFill>
                    <a:srgbClr val="000000"/>
                  </a:solidFill>
                  <a:latin typeface="Arial"/>
                  <a:cs typeface="Arial"/>
                </a:rPr>
                <a:t>Vertragsergänzung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0</xdr:row>
          <xdr:rowOff>47625</xdr:rowOff>
        </xdr:from>
        <xdr:to>
          <xdr:col>19</xdr:col>
          <xdr:colOff>466725</xdr:colOff>
          <xdr:row>0</xdr:row>
          <xdr:rowOff>285750</xdr:rowOff>
        </xdr:to>
        <xdr:sp macro="" textlink="">
          <xdr:nvSpPr>
            <xdr:cNvPr id="1035" name="Button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Neuberechnung erzwingen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2</xdr:col>
      <xdr:colOff>1247775</xdr:colOff>
      <xdr:row>1</xdr:row>
      <xdr:rowOff>0</xdr:rowOff>
    </xdr:from>
    <xdr:to>
      <xdr:col>2</xdr:col>
      <xdr:colOff>2676525</xdr:colOff>
      <xdr:row>2</xdr:row>
      <xdr:rowOff>99600</xdr:rowOff>
    </xdr:to>
    <xdr:sp macro="" textlink="">
      <xdr:nvSpPr>
        <xdr:cNvPr id="2" name="Abgerundetes Rechteck 1" hidden="1">
          <a:hlinkClick xmlns:r="http://schemas.openxmlformats.org/officeDocument/2006/relationships" r:id="rId1" tooltip="Zur Kostenaufstellung"/>
        </xdr:cNvPr>
        <xdr:cNvSpPr/>
      </xdr:nvSpPr>
      <xdr:spPr>
        <a:xfrm>
          <a:off x="1619250" y="152400"/>
          <a:ext cx="1428750" cy="252000"/>
        </a:xfrm>
        <a:prstGeom prst="roundRect">
          <a:avLst/>
        </a:prstGeom>
        <a:ln w="12700">
          <a:noFill/>
        </a:ln>
        <a:effectLst/>
        <a:scene3d>
          <a:camera prst="orthographicFront"/>
          <a:lightRig rig="threePt" dir="t"/>
        </a:scene3d>
        <a:sp3d>
          <a:bevelT w="25400" h="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100" b="0">
              <a:solidFill>
                <a:schemeClr val="lt1"/>
              </a:solidFill>
              <a:latin typeface="+mn-lt"/>
              <a:ea typeface="+mn-ea"/>
              <a:cs typeface="+mn-cs"/>
            </a:rPr>
            <a:t>Kostenaufstellung</a:t>
          </a:r>
        </a:p>
      </xdr:txBody>
    </xdr:sp>
    <xdr:clientData fPrintsWithSheet="0"/>
  </xdr:twoCellAnchor>
  <xdr:twoCellAnchor editAs="absolute">
    <xdr:from>
      <xdr:col>1</xdr:col>
      <xdr:colOff>0</xdr:colOff>
      <xdr:row>1</xdr:row>
      <xdr:rowOff>0</xdr:rowOff>
    </xdr:from>
    <xdr:to>
      <xdr:col>2</xdr:col>
      <xdr:colOff>1026075</xdr:colOff>
      <xdr:row>2</xdr:row>
      <xdr:rowOff>99600</xdr:rowOff>
    </xdr:to>
    <xdr:sp macro="" textlink="">
      <xdr:nvSpPr>
        <xdr:cNvPr id="3" name="Abgerundetes Rechteck 2">
          <a:hlinkClick xmlns:r="http://schemas.openxmlformats.org/officeDocument/2006/relationships" r:id="rId2" tooltip="Zum Preisblatt"/>
        </xdr:cNvPr>
        <xdr:cNvSpPr/>
      </xdr:nvSpPr>
      <xdr:spPr>
        <a:xfrm>
          <a:off x="210553" y="150395"/>
          <a:ext cx="1188000" cy="249994"/>
        </a:xfrm>
        <a:prstGeom prst="roundRect">
          <a:avLst/>
        </a:prstGeom>
        <a:ln w="12700">
          <a:noFill/>
        </a:ln>
        <a:effectLst/>
        <a:scene3d>
          <a:camera prst="orthographicFront"/>
          <a:lightRig rig="threePt" dir="t"/>
        </a:scene3d>
        <a:sp3d>
          <a:bevelT w="25400" h="190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de-DE" sz="1100" b="0">
              <a:solidFill>
                <a:schemeClr val="lt1"/>
              </a:solidFill>
              <a:latin typeface="+mn-lt"/>
              <a:ea typeface="+mn-ea"/>
              <a:cs typeface="+mn-cs"/>
            </a:rPr>
            <a:t>Preisblatt</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Simple">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51"/>
  <sheetViews>
    <sheetView workbookViewId="0">
      <selection activeCell="D10" sqref="D10"/>
    </sheetView>
  </sheetViews>
  <sheetFormatPr baseColWidth="10" defaultRowHeight="12" x14ac:dyDescent="0.2"/>
  <sheetData>
    <row r="1" spans="1:4" ht="15" x14ac:dyDescent="0.2">
      <c r="A1" s="67" t="s">
        <v>59</v>
      </c>
    </row>
    <row r="2" spans="1:4" ht="15" x14ac:dyDescent="0.2">
      <c r="A2" s="67"/>
    </row>
    <row r="3" spans="1:4" x14ac:dyDescent="0.2">
      <c r="A3" s="68" t="s">
        <v>43</v>
      </c>
      <c r="D3" s="68" t="s">
        <v>60</v>
      </c>
    </row>
    <row r="4" spans="1:4" x14ac:dyDescent="0.2">
      <c r="A4">
        <f ca="1">IF(ISNUMBER(Kostenaufstellung!AB4),Kostenaufstellung!AB4,TODAY())</f>
        <v>41695</v>
      </c>
      <c r="B4">
        <v>1</v>
      </c>
      <c r="C4" s="69">
        <f ca="1">DATE(YEAR($A$4)+1,1-$B4,1)</f>
        <v>41974</v>
      </c>
      <c r="D4" s="103">
        <f t="shared" ref="D4:D51" ca="1" si="0">C4</f>
        <v>41974</v>
      </c>
    </row>
    <row r="5" spans="1:4" x14ac:dyDescent="0.2">
      <c r="B5">
        <v>2</v>
      </c>
      <c r="C5" s="69">
        <f t="shared" ref="C5:C51" ca="1" si="1">DATE(YEAR($A$4)+1,1-$B5,1)</f>
        <v>41944</v>
      </c>
      <c r="D5" s="103">
        <f t="shared" ca="1" si="0"/>
        <v>41944</v>
      </c>
    </row>
    <row r="6" spans="1:4" x14ac:dyDescent="0.2">
      <c r="B6">
        <v>3</v>
      </c>
      <c r="C6" s="69">
        <f t="shared" ca="1" si="1"/>
        <v>41913</v>
      </c>
      <c r="D6" s="103">
        <f t="shared" ca="1" si="0"/>
        <v>41913</v>
      </c>
    </row>
    <row r="7" spans="1:4" x14ac:dyDescent="0.2">
      <c r="B7">
        <v>4</v>
      </c>
      <c r="C7" s="69">
        <f t="shared" ca="1" si="1"/>
        <v>41883</v>
      </c>
      <c r="D7" s="103">
        <f t="shared" ca="1" si="0"/>
        <v>41883</v>
      </c>
    </row>
    <row r="8" spans="1:4" x14ac:dyDescent="0.2">
      <c r="B8">
        <v>5</v>
      </c>
      <c r="C8" s="69">
        <f t="shared" ca="1" si="1"/>
        <v>41852</v>
      </c>
      <c r="D8" s="103">
        <f t="shared" ca="1" si="0"/>
        <v>41852</v>
      </c>
    </row>
    <row r="9" spans="1:4" x14ac:dyDescent="0.2">
      <c r="B9">
        <v>6</v>
      </c>
      <c r="C9" s="69">
        <f t="shared" ca="1" si="1"/>
        <v>41821</v>
      </c>
      <c r="D9" s="103">
        <f t="shared" ca="1" si="0"/>
        <v>41821</v>
      </c>
    </row>
    <row r="10" spans="1:4" x14ac:dyDescent="0.2">
      <c r="B10">
        <v>7</v>
      </c>
      <c r="C10" s="69">
        <f t="shared" ca="1" si="1"/>
        <v>41791</v>
      </c>
      <c r="D10" s="103">
        <f t="shared" ca="1" si="0"/>
        <v>41791</v>
      </c>
    </row>
    <row r="11" spans="1:4" x14ac:dyDescent="0.2">
      <c r="B11">
        <v>8</v>
      </c>
      <c r="C11" s="69">
        <f t="shared" ca="1" si="1"/>
        <v>41760</v>
      </c>
      <c r="D11" s="103">
        <f t="shared" ca="1" si="0"/>
        <v>41760</v>
      </c>
    </row>
    <row r="12" spans="1:4" x14ac:dyDescent="0.2">
      <c r="B12">
        <v>9</v>
      </c>
      <c r="C12" s="69">
        <f t="shared" ca="1" si="1"/>
        <v>41730</v>
      </c>
      <c r="D12" s="103">
        <f t="shared" ca="1" si="0"/>
        <v>41730</v>
      </c>
    </row>
    <row r="13" spans="1:4" x14ac:dyDescent="0.2">
      <c r="B13">
        <v>10</v>
      </c>
      <c r="C13" s="69">
        <f t="shared" ca="1" si="1"/>
        <v>41699</v>
      </c>
      <c r="D13" s="103">
        <f t="shared" ca="1" si="0"/>
        <v>41699</v>
      </c>
    </row>
    <row r="14" spans="1:4" x14ac:dyDescent="0.2">
      <c r="B14">
        <v>11</v>
      </c>
      <c r="C14" s="69">
        <f t="shared" ca="1" si="1"/>
        <v>41671</v>
      </c>
      <c r="D14" s="103">
        <f t="shared" ca="1" si="0"/>
        <v>41671</v>
      </c>
    </row>
    <row r="15" spans="1:4" x14ac:dyDescent="0.2">
      <c r="B15">
        <v>12</v>
      </c>
      <c r="C15" s="69">
        <f t="shared" ca="1" si="1"/>
        <v>41640</v>
      </c>
      <c r="D15" s="103">
        <f t="shared" ca="1" si="0"/>
        <v>41640</v>
      </c>
    </row>
    <row r="16" spans="1:4" x14ac:dyDescent="0.2">
      <c r="B16">
        <v>13</v>
      </c>
      <c r="C16" s="69">
        <f t="shared" ca="1" si="1"/>
        <v>41609</v>
      </c>
      <c r="D16" s="103">
        <f t="shared" ca="1" si="0"/>
        <v>41609</v>
      </c>
    </row>
    <row r="17" spans="2:4" x14ac:dyDescent="0.2">
      <c r="B17">
        <v>14</v>
      </c>
      <c r="C17" s="69">
        <f t="shared" ca="1" si="1"/>
        <v>41579</v>
      </c>
      <c r="D17" s="103">
        <f t="shared" ca="1" si="0"/>
        <v>41579</v>
      </c>
    </row>
    <row r="18" spans="2:4" x14ac:dyDescent="0.2">
      <c r="B18">
        <v>15</v>
      </c>
      <c r="C18" s="69">
        <f t="shared" ca="1" si="1"/>
        <v>41548</v>
      </c>
      <c r="D18" s="103">
        <f t="shared" ca="1" si="0"/>
        <v>41548</v>
      </c>
    </row>
    <row r="19" spans="2:4" x14ac:dyDescent="0.2">
      <c r="B19">
        <v>16</v>
      </c>
      <c r="C19" s="69">
        <f t="shared" ca="1" si="1"/>
        <v>41518</v>
      </c>
      <c r="D19" s="103">
        <f t="shared" ca="1" si="0"/>
        <v>41518</v>
      </c>
    </row>
    <row r="20" spans="2:4" x14ac:dyDescent="0.2">
      <c r="B20">
        <v>17</v>
      </c>
      <c r="C20" s="69">
        <f t="shared" ca="1" si="1"/>
        <v>41487</v>
      </c>
      <c r="D20" s="103">
        <f t="shared" ca="1" si="0"/>
        <v>41487</v>
      </c>
    </row>
    <row r="21" spans="2:4" x14ac:dyDescent="0.2">
      <c r="B21">
        <v>18</v>
      </c>
      <c r="C21" s="69">
        <f t="shared" ca="1" si="1"/>
        <v>41456</v>
      </c>
      <c r="D21" s="103">
        <f t="shared" ca="1" si="0"/>
        <v>41456</v>
      </c>
    </row>
    <row r="22" spans="2:4" x14ac:dyDescent="0.2">
      <c r="B22">
        <v>19</v>
      </c>
      <c r="C22" s="69">
        <f t="shared" ca="1" si="1"/>
        <v>41426</v>
      </c>
      <c r="D22" s="103">
        <f t="shared" ca="1" si="0"/>
        <v>41426</v>
      </c>
    </row>
    <row r="23" spans="2:4" x14ac:dyDescent="0.2">
      <c r="B23">
        <v>20</v>
      </c>
      <c r="C23" s="69">
        <f t="shared" ca="1" si="1"/>
        <v>41395</v>
      </c>
      <c r="D23" s="103">
        <f t="shared" ca="1" si="0"/>
        <v>41395</v>
      </c>
    </row>
    <row r="24" spans="2:4" x14ac:dyDescent="0.2">
      <c r="B24">
        <v>21</v>
      </c>
      <c r="C24" s="69">
        <f t="shared" ca="1" si="1"/>
        <v>41365</v>
      </c>
      <c r="D24" s="103">
        <f t="shared" ca="1" si="0"/>
        <v>41365</v>
      </c>
    </row>
    <row r="25" spans="2:4" x14ac:dyDescent="0.2">
      <c r="B25">
        <v>22</v>
      </c>
      <c r="C25" s="69">
        <f t="shared" ca="1" si="1"/>
        <v>41334</v>
      </c>
      <c r="D25" s="103">
        <f t="shared" ca="1" si="0"/>
        <v>41334</v>
      </c>
    </row>
    <row r="26" spans="2:4" x14ac:dyDescent="0.2">
      <c r="B26">
        <v>23</v>
      </c>
      <c r="C26" s="69">
        <f t="shared" ca="1" si="1"/>
        <v>41306</v>
      </c>
      <c r="D26" s="103">
        <f t="shared" ca="1" si="0"/>
        <v>41306</v>
      </c>
    </row>
    <row r="27" spans="2:4" x14ac:dyDescent="0.2">
      <c r="B27">
        <v>24</v>
      </c>
      <c r="C27" s="69">
        <f t="shared" ca="1" si="1"/>
        <v>41275</v>
      </c>
      <c r="D27" s="103">
        <f t="shared" ca="1" si="0"/>
        <v>41275</v>
      </c>
    </row>
    <row r="28" spans="2:4" x14ac:dyDescent="0.2">
      <c r="B28">
        <v>25</v>
      </c>
      <c r="C28" s="69">
        <f t="shared" ca="1" si="1"/>
        <v>41244</v>
      </c>
      <c r="D28" s="103">
        <f t="shared" ca="1" si="0"/>
        <v>41244</v>
      </c>
    </row>
    <row r="29" spans="2:4" x14ac:dyDescent="0.2">
      <c r="B29">
        <v>26</v>
      </c>
      <c r="C29" s="69">
        <f t="shared" ca="1" si="1"/>
        <v>41214</v>
      </c>
      <c r="D29" s="103">
        <f t="shared" ca="1" si="0"/>
        <v>41214</v>
      </c>
    </row>
    <row r="30" spans="2:4" x14ac:dyDescent="0.2">
      <c r="B30">
        <v>27</v>
      </c>
      <c r="C30" s="69">
        <f t="shared" ca="1" si="1"/>
        <v>41183</v>
      </c>
      <c r="D30" s="103">
        <f t="shared" ca="1" si="0"/>
        <v>41183</v>
      </c>
    </row>
    <row r="31" spans="2:4" x14ac:dyDescent="0.2">
      <c r="B31">
        <v>28</v>
      </c>
      <c r="C31" s="69">
        <f t="shared" ca="1" si="1"/>
        <v>41153</v>
      </c>
      <c r="D31" s="103">
        <f t="shared" ca="1" si="0"/>
        <v>41153</v>
      </c>
    </row>
    <row r="32" spans="2:4" x14ac:dyDescent="0.2">
      <c r="B32">
        <v>29</v>
      </c>
      <c r="C32" s="69">
        <f t="shared" ca="1" si="1"/>
        <v>41122</v>
      </c>
      <c r="D32" s="103">
        <f t="shared" ca="1" si="0"/>
        <v>41122</v>
      </c>
    </row>
    <row r="33" spans="2:4" x14ac:dyDescent="0.2">
      <c r="B33">
        <v>30</v>
      </c>
      <c r="C33" s="69">
        <f t="shared" ca="1" si="1"/>
        <v>41091</v>
      </c>
      <c r="D33" s="103">
        <f t="shared" ca="1" si="0"/>
        <v>41091</v>
      </c>
    </row>
    <row r="34" spans="2:4" x14ac:dyDescent="0.2">
      <c r="B34">
        <v>31</v>
      </c>
      <c r="C34" s="69">
        <f t="shared" ca="1" si="1"/>
        <v>41061</v>
      </c>
      <c r="D34" s="103">
        <f t="shared" ca="1" si="0"/>
        <v>41061</v>
      </c>
    </row>
    <row r="35" spans="2:4" x14ac:dyDescent="0.2">
      <c r="B35">
        <v>32</v>
      </c>
      <c r="C35" s="69">
        <f t="shared" ca="1" si="1"/>
        <v>41030</v>
      </c>
      <c r="D35" s="103">
        <f t="shared" ca="1" si="0"/>
        <v>41030</v>
      </c>
    </row>
    <row r="36" spans="2:4" x14ac:dyDescent="0.2">
      <c r="B36">
        <v>33</v>
      </c>
      <c r="C36" s="69">
        <f t="shared" ca="1" si="1"/>
        <v>41000</v>
      </c>
      <c r="D36" s="103">
        <f t="shared" ca="1" si="0"/>
        <v>41000</v>
      </c>
    </row>
    <row r="37" spans="2:4" x14ac:dyDescent="0.2">
      <c r="B37">
        <v>34</v>
      </c>
      <c r="C37" s="69">
        <f t="shared" ca="1" si="1"/>
        <v>40969</v>
      </c>
      <c r="D37" s="103">
        <f t="shared" ca="1" si="0"/>
        <v>40969</v>
      </c>
    </row>
    <row r="38" spans="2:4" x14ac:dyDescent="0.2">
      <c r="B38">
        <v>35</v>
      </c>
      <c r="C38" s="69">
        <f t="shared" ca="1" si="1"/>
        <v>40940</v>
      </c>
      <c r="D38" s="103">
        <f t="shared" ca="1" si="0"/>
        <v>40940</v>
      </c>
    </row>
    <row r="39" spans="2:4" x14ac:dyDescent="0.2">
      <c r="B39">
        <v>36</v>
      </c>
      <c r="C39" s="69">
        <f t="shared" ca="1" si="1"/>
        <v>40909</v>
      </c>
      <c r="D39" s="103">
        <f t="shared" ca="1" si="0"/>
        <v>40909</v>
      </c>
    </row>
    <row r="40" spans="2:4" x14ac:dyDescent="0.2">
      <c r="B40">
        <v>37</v>
      </c>
      <c r="C40" s="69">
        <f t="shared" ca="1" si="1"/>
        <v>40878</v>
      </c>
      <c r="D40" s="103">
        <f t="shared" ca="1" si="0"/>
        <v>40878</v>
      </c>
    </row>
    <row r="41" spans="2:4" x14ac:dyDescent="0.2">
      <c r="B41">
        <v>38</v>
      </c>
      <c r="C41" s="69">
        <f t="shared" ca="1" si="1"/>
        <v>40848</v>
      </c>
      <c r="D41" s="103">
        <f t="shared" ca="1" si="0"/>
        <v>40848</v>
      </c>
    </row>
    <row r="42" spans="2:4" x14ac:dyDescent="0.2">
      <c r="B42">
        <v>39</v>
      </c>
      <c r="C42" s="69">
        <f t="shared" ca="1" si="1"/>
        <v>40817</v>
      </c>
      <c r="D42" s="103">
        <f t="shared" ca="1" si="0"/>
        <v>40817</v>
      </c>
    </row>
    <row r="43" spans="2:4" x14ac:dyDescent="0.2">
      <c r="B43">
        <v>40</v>
      </c>
      <c r="C43" s="69">
        <f t="shared" ca="1" si="1"/>
        <v>40787</v>
      </c>
      <c r="D43" s="103">
        <f t="shared" ca="1" si="0"/>
        <v>40787</v>
      </c>
    </row>
    <row r="44" spans="2:4" x14ac:dyDescent="0.2">
      <c r="B44">
        <v>41</v>
      </c>
      <c r="C44" s="69">
        <f t="shared" ca="1" si="1"/>
        <v>40756</v>
      </c>
      <c r="D44" s="103">
        <f t="shared" ca="1" si="0"/>
        <v>40756</v>
      </c>
    </row>
    <row r="45" spans="2:4" x14ac:dyDescent="0.2">
      <c r="B45">
        <v>42</v>
      </c>
      <c r="C45" s="69">
        <f t="shared" ca="1" si="1"/>
        <v>40725</v>
      </c>
      <c r="D45" s="103">
        <f t="shared" ca="1" si="0"/>
        <v>40725</v>
      </c>
    </row>
    <row r="46" spans="2:4" x14ac:dyDescent="0.2">
      <c r="B46">
        <v>43</v>
      </c>
      <c r="C46" s="69">
        <f t="shared" ca="1" si="1"/>
        <v>40695</v>
      </c>
      <c r="D46" s="103">
        <f t="shared" ca="1" si="0"/>
        <v>40695</v>
      </c>
    </row>
    <row r="47" spans="2:4" x14ac:dyDescent="0.2">
      <c r="B47">
        <v>44</v>
      </c>
      <c r="C47" s="69">
        <f t="shared" ca="1" si="1"/>
        <v>40664</v>
      </c>
      <c r="D47" s="103">
        <f t="shared" ca="1" si="0"/>
        <v>40664</v>
      </c>
    </row>
    <row r="48" spans="2:4" x14ac:dyDescent="0.2">
      <c r="B48">
        <v>45</v>
      </c>
      <c r="C48" s="69">
        <f t="shared" ca="1" si="1"/>
        <v>40634</v>
      </c>
      <c r="D48" s="103">
        <f t="shared" ca="1" si="0"/>
        <v>40634</v>
      </c>
    </row>
    <row r="49" spans="2:4" x14ac:dyDescent="0.2">
      <c r="B49">
        <v>46</v>
      </c>
      <c r="C49" s="69">
        <f t="shared" ca="1" si="1"/>
        <v>40603</v>
      </c>
      <c r="D49" s="103">
        <f t="shared" ca="1" si="0"/>
        <v>40603</v>
      </c>
    </row>
    <row r="50" spans="2:4" x14ac:dyDescent="0.2">
      <c r="B50">
        <v>47</v>
      </c>
      <c r="C50" s="69">
        <f t="shared" ca="1" si="1"/>
        <v>40575</v>
      </c>
      <c r="D50" s="103">
        <f t="shared" ca="1" si="0"/>
        <v>40575</v>
      </c>
    </row>
    <row r="51" spans="2:4" x14ac:dyDescent="0.2">
      <c r="B51">
        <v>48</v>
      </c>
      <c r="C51" s="69">
        <f t="shared" ca="1" si="1"/>
        <v>40544</v>
      </c>
      <c r="D51" s="103">
        <f t="shared" ca="1" si="0"/>
        <v>40544</v>
      </c>
    </row>
  </sheetData>
  <sheetProtection password="CCA9" sheet="1" objects="1" scenarios="1" formatRows="0" select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outlinePr summaryBelow="0" summaryRight="0"/>
    <pageSetUpPr autoPageBreaks="0" fitToPage="1"/>
  </sheetPr>
  <dimension ref="A1:T86"/>
  <sheetViews>
    <sheetView showGridLines="0" tabSelected="1" zoomScaleNormal="100" workbookViewId="0">
      <pane ySplit="17" topLeftCell="A18" activePane="bottomLeft" state="frozen"/>
      <selection pane="bottomLeft" activeCell="C56" sqref="C56:E56"/>
    </sheetView>
  </sheetViews>
  <sheetFormatPr baseColWidth="10" defaultColWidth="10.7109375" defaultRowHeight="12" x14ac:dyDescent="0.2"/>
  <cols>
    <col min="1" max="1" width="4.5703125" style="109" customWidth="1"/>
    <col min="2" max="2" width="5" style="1" customWidth="1"/>
    <col min="3" max="3" width="11.140625" style="1" customWidth="1"/>
    <col min="4" max="4" width="5.85546875" style="1" customWidth="1"/>
    <col min="5" max="5" width="9.42578125" style="1" customWidth="1"/>
    <col min="6" max="6" width="0.85546875" style="1" customWidth="1"/>
    <col min="7" max="7" width="4.5703125" style="1" customWidth="1"/>
    <col min="8" max="8" width="6.7109375" style="1" customWidth="1"/>
    <col min="9" max="9" width="5.85546875" style="1" customWidth="1"/>
    <col min="10" max="10" width="10.5703125" style="1" customWidth="1"/>
    <col min="11" max="13" width="13.42578125" style="1" customWidth="1"/>
    <col min="14" max="14" width="11.42578125" style="1" customWidth="1"/>
    <col min="15" max="15" width="37.42578125" style="1" hidden="1" customWidth="1"/>
    <col min="16" max="16" width="25.85546875" style="1" hidden="1" customWidth="1"/>
    <col min="17" max="17" width="5.28515625" style="1" hidden="1" customWidth="1"/>
    <col min="18" max="18" width="15.28515625" style="1" hidden="1" customWidth="1"/>
    <col min="19" max="19" width="11.42578125" style="1" hidden="1" customWidth="1"/>
    <col min="20" max="255" width="11.42578125" style="1" customWidth="1"/>
    <col min="256" max="16384" width="10.7109375" style="1"/>
  </cols>
  <sheetData>
    <row r="1" spans="1:20" ht="28.5" customHeight="1" x14ac:dyDescent="0.2">
      <c r="A1" s="1"/>
      <c r="C1" s="116" t="s">
        <v>88</v>
      </c>
      <c r="F1" s="109"/>
      <c r="H1" s="109"/>
      <c r="I1" s="109"/>
      <c r="J1" s="109"/>
      <c r="K1" s="109"/>
      <c r="L1" s="109"/>
      <c r="M1" s="109"/>
    </row>
    <row r="2" spans="1:20" ht="18" x14ac:dyDescent="0.2">
      <c r="B2" s="16" t="s">
        <v>75</v>
      </c>
      <c r="C2" s="110"/>
      <c r="D2" s="110"/>
      <c r="E2" s="110"/>
      <c r="F2" s="109"/>
      <c r="G2" s="109"/>
      <c r="H2" s="109"/>
      <c r="I2" s="109"/>
      <c r="J2" s="109"/>
      <c r="K2" s="109"/>
      <c r="L2" s="109"/>
      <c r="M2" s="109"/>
      <c r="T2" s="129" t="s">
        <v>101</v>
      </c>
    </row>
    <row r="3" spans="1:20" ht="3.75" customHeight="1" x14ac:dyDescent="0.2">
      <c r="B3" s="21"/>
      <c r="C3" s="21"/>
      <c r="D3" s="21"/>
      <c r="E3" s="21"/>
      <c r="F3" s="22"/>
      <c r="G3" s="22"/>
      <c r="H3" s="22"/>
      <c r="I3" s="22"/>
      <c r="J3" s="22"/>
      <c r="K3" s="22"/>
      <c r="L3" s="22"/>
      <c r="M3" s="22"/>
    </row>
    <row r="4" spans="1:20" ht="14.25" x14ac:dyDescent="0.2">
      <c r="B4" s="4" t="s">
        <v>69</v>
      </c>
      <c r="E4" s="158"/>
      <c r="F4" s="158"/>
      <c r="G4" s="158"/>
      <c r="H4" s="158"/>
      <c r="I4" s="158"/>
      <c r="J4" s="158"/>
      <c r="K4" s="158"/>
      <c r="L4" s="158"/>
      <c r="M4" s="158"/>
    </row>
    <row r="5" spans="1:20" s="109" customFormat="1" ht="3.95" customHeight="1" x14ac:dyDescent="0.2">
      <c r="B5" s="3"/>
      <c r="C5" s="3"/>
      <c r="D5" s="3"/>
      <c r="E5" s="3"/>
      <c r="F5" s="3"/>
      <c r="G5" s="3"/>
      <c r="H5" s="3"/>
      <c r="I5" s="3"/>
      <c r="J5" s="3"/>
      <c r="K5" s="3"/>
      <c r="L5" s="3"/>
      <c r="M5" s="3"/>
    </row>
    <row r="6" spans="1:20" s="109" customFormat="1" ht="3.95" customHeight="1" x14ac:dyDescent="0.2"/>
    <row r="7" spans="1:20" ht="14.25" x14ac:dyDescent="0.2">
      <c r="B7" s="4" t="s">
        <v>67</v>
      </c>
      <c r="D7" s="2"/>
      <c r="E7" s="158" t="s">
        <v>70</v>
      </c>
      <c r="F7" s="158"/>
      <c r="G7" s="158"/>
      <c r="H7" s="158"/>
      <c r="I7" s="156" t="s">
        <v>76</v>
      </c>
      <c r="J7" s="156"/>
      <c r="K7" s="156"/>
      <c r="L7" s="157"/>
      <c r="M7" s="157"/>
    </row>
    <row r="8" spans="1:20" s="109" customFormat="1" ht="3.95" customHeight="1" x14ac:dyDescent="0.2">
      <c r="B8" s="3"/>
      <c r="C8" s="3"/>
      <c r="D8" s="3"/>
      <c r="E8" s="3"/>
      <c r="F8" s="3"/>
      <c r="G8" s="3"/>
      <c r="H8" s="3"/>
      <c r="I8" s="3"/>
      <c r="J8" s="3"/>
      <c r="K8" s="3"/>
      <c r="L8" s="3"/>
      <c r="M8" s="3"/>
    </row>
    <row r="9" spans="1:20" s="109" customFormat="1" ht="3.95" customHeight="1" x14ac:dyDescent="0.2"/>
    <row r="10" spans="1:20" ht="14.25" x14ac:dyDescent="0.2">
      <c r="B10" s="4" t="s">
        <v>0</v>
      </c>
      <c r="D10" s="2"/>
      <c r="E10" s="158"/>
      <c r="F10" s="158"/>
      <c r="G10" s="158"/>
      <c r="H10" s="158"/>
      <c r="I10" s="156" t="s">
        <v>77</v>
      </c>
      <c r="J10" s="156"/>
      <c r="K10" s="156"/>
      <c r="L10" s="158"/>
      <c r="M10" s="158"/>
      <c r="T10" s="129"/>
    </row>
    <row r="11" spans="1:20" s="109" customFormat="1" ht="3.95" customHeight="1" x14ac:dyDescent="0.2">
      <c r="B11" s="3"/>
      <c r="C11" s="3"/>
      <c r="D11" s="3"/>
      <c r="E11" s="3"/>
      <c r="F11" s="3"/>
      <c r="G11" s="3"/>
      <c r="H11" s="3"/>
      <c r="I11" s="3"/>
      <c r="J11" s="3"/>
      <c r="K11" s="3"/>
      <c r="L11" s="3"/>
      <c r="M11" s="3"/>
    </row>
    <row r="12" spans="1:20" s="109" customFormat="1" ht="3.95" customHeight="1" x14ac:dyDescent="0.2"/>
    <row r="13" spans="1:20" s="109" customFormat="1" ht="14.25" customHeight="1" x14ac:dyDescent="0.2">
      <c r="B13" s="4" t="s">
        <v>14</v>
      </c>
      <c r="C13" s="1"/>
      <c r="D13" s="2"/>
      <c r="E13" s="158" t="s">
        <v>11</v>
      </c>
      <c r="F13" s="158"/>
      <c r="G13" s="158"/>
      <c r="H13" s="158"/>
      <c r="I13" s="158"/>
      <c r="J13" s="158"/>
      <c r="K13" s="158"/>
      <c r="L13" s="158"/>
      <c r="M13" s="158"/>
      <c r="Q13" s="109">
        <f>MAX($Q$18:$Q$51)</f>
        <v>1</v>
      </c>
    </row>
    <row r="14" spans="1:20" s="109" customFormat="1" ht="3.95" customHeight="1" x14ac:dyDescent="0.2">
      <c r="B14" s="3"/>
      <c r="C14" s="3"/>
      <c r="D14" s="3"/>
      <c r="E14" s="3"/>
      <c r="F14" s="3"/>
      <c r="G14" s="3"/>
      <c r="H14" s="3"/>
      <c r="I14" s="3"/>
      <c r="J14" s="3"/>
      <c r="K14" s="3"/>
      <c r="L14" s="3"/>
      <c r="M14" s="3"/>
    </row>
    <row r="15" spans="1:20" s="109" customFormat="1" ht="3.95" customHeight="1" x14ac:dyDescent="0.2"/>
    <row r="16" spans="1:20" s="109" customFormat="1" ht="20.25" x14ac:dyDescent="0.2">
      <c r="A16" s="111"/>
      <c r="E16" s="159" t="s">
        <v>44</v>
      </c>
      <c r="F16" s="159"/>
      <c r="G16" s="159"/>
      <c r="H16" s="159"/>
      <c r="I16" s="159"/>
      <c r="J16" s="159"/>
      <c r="K16" s="159"/>
      <c r="L16" s="159"/>
      <c r="M16" s="159"/>
      <c r="O16" s="47" t="s">
        <v>39</v>
      </c>
      <c r="P16" s="48"/>
      <c r="Q16" s="48"/>
      <c r="R16" s="48"/>
      <c r="S16" s="48"/>
    </row>
    <row r="17" spans="1:19" s="109" customFormat="1" ht="42" customHeight="1" x14ac:dyDescent="0.2">
      <c r="B17" s="160" t="s">
        <v>12</v>
      </c>
      <c r="C17" s="160"/>
      <c r="D17" s="160"/>
      <c r="E17" s="161"/>
      <c r="F17" s="162" t="s">
        <v>26</v>
      </c>
      <c r="G17" s="160"/>
      <c r="H17" s="161"/>
      <c r="I17" s="162" t="s">
        <v>27</v>
      </c>
      <c r="J17" s="161"/>
      <c r="K17" s="108" t="s">
        <v>29</v>
      </c>
      <c r="L17" s="108" t="s">
        <v>78</v>
      </c>
      <c r="M17" s="108" t="s">
        <v>28</v>
      </c>
      <c r="O17" s="109" t="s">
        <v>30</v>
      </c>
      <c r="P17" s="109" t="s">
        <v>31</v>
      </c>
      <c r="Q17" s="15" t="s">
        <v>38</v>
      </c>
      <c r="R17" s="15" t="s">
        <v>37</v>
      </c>
      <c r="S17" s="15" t="s">
        <v>41</v>
      </c>
    </row>
    <row r="18" spans="1:19" s="109" customFormat="1" x14ac:dyDescent="0.2">
      <c r="A18" s="50"/>
      <c r="B18" s="51"/>
      <c r="C18" s="51"/>
      <c r="D18" s="51"/>
      <c r="E18" s="51"/>
      <c r="F18" s="51"/>
      <c r="G18" s="51"/>
      <c r="H18" s="51"/>
      <c r="I18" s="51"/>
      <c r="J18" s="51"/>
      <c r="K18" s="51"/>
      <c r="L18" s="51"/>
      <c r="M18" s="51"/>
    </row>
    <row r="19" spans="1:19" s="109" customFormat="1" ht="18" hidden="1" x14ac:dyDescent="0.2">
      <c r="A19" s="49" t="str">
        <f>CHAR(Q19+64)</f>
        <v>@</v>
      </c>
      <c r="B19" s="153" t="s">
        <v>36</v>
      </c>
      <c r="C19" s="153"/>
      <c r="D19" s="153"/>
      <c r="E19" s="153"/>
      <c r="F19" s="153"/>
      <c r="G19" s="153"/>
      <c r="H19" s="153"/>
      <c r="I19" s="153"/>
      <c r="J19" s="153"/>
      <c r="K19" s="153"/>
      <c r="L19" s="153"/>
      <c r="M19" s="153"/>
      <c r="N19" s="49"/>
      <c r="Q19" s="109">
        <f>COUNT(R$18:R18)</f>
        <v>0</v>
      </c>
      <c r="S19" s="109">
        <v>1</v>
      </c>
    </row>
    <row r="20" spans="1:19" s="109" customFormat="1" ht="18" hidden="1" x14ac:dyDescent="0.2">
      <c r="A20" s="17"/>
      <c r="B20" s="42" t="s">
        <v>33</v>
      </c>
      <c r="C20" s="24"/>
      <c r="D20" s="25"/>
      <c r="E20" s="25"/>
      <c r="F20" s="25"/>
      <c r="G20" s="25"/>
      <c r="H20" s="25"/>
      <c r="I20" s="25"/>
      <c r="J20" s="25"/>
      <c r="K20" s="25"/>
      <c r="L20" s="25"/>
      <c r="M20" s="25"/>
      <c r="N20" s="17"/>
    </row>
    <row r="21" spans="1:19" s="109" customFormat="1" ht="18" hidden="1" x14ac:dyDescent="0.2">
      <c r="A21" s="17"/>
      <c r="B21" s="39" t="s">
        <v>15</v>
      </c>
      <c r="C21" s="6" t="s">
        <v>13</v>
      </c>
      <c r="D21" s="3"/>
      <c r="E21" s="3"/>
      <c r="F21" s="3"/>
      <c r="G21" s="3"/>
      <c r="H21" s="3"/>
      <c r="I21" s="3"/>
      <c r="J21" s="3"/>
      <c r="K21" s="3"/>
      <c r="L21" s="3"/>
      <c r="M21" s="3"/>
      <c r="N21" s="17"/>
    </row>
    <row r="22" spans="1:19" s="109" customFormat="1" ht="18" hidden="1" x14ac:dyDescent="0.2">
      <c r="A22" s="17"/>
      <c r="B22" s="41"/>
      <c r="C22" s="150" t="s">
        <v>18</v>
      </c>
      <c r="D22" s="150"/>
      <c r="E22" s="151"/>
      <c r="F22" s="9"/>
      <c r="G22" s="45"/>
      <c r="H22" s="8" t="str">
        <f>IF(G22=1,"Tag","Tage")</f>
        <v>Tage</v>
      </c>
      <c r="I22" s="38" t="s">
        <v>2</v>
      </c>
      <c r="J22" s="18"/>
      <c r="K22" s="10">
        <f>G22*J22</f>
        <v>0</v>
      </c>
      <c r="L22" s="10">
        <f>K22*AnteilFremd/100</f>
        <v>0</v>
      </c>
      <c r="M22" s="11">
        <f>K22-L22</f>
        <v>0</v>
      </c>
      <c r="N22" s="17"/>
      <c r="P22" s="30" t="str">
        <f>C22</f>
        <v>&lt;Name, Funktion&gt;</v>
      </c>
    </row>
    <row r="23" spans="1:19" s="109" customFormat="1" ht="18" hidden="1" x14ac:dyDescent="0.2">
      <c r="A23" s="17"/>
      <c r="B23" s="53" t="s">
        <v>16</v>
      </c>
      <c r="C23" s="54" t="s">
        <v>3</v>
      </c>
      <c r="D23" s="52"/>
      <c r="E23" s="52"/>
      <c r="F23" s="52"/>
      <c r="G23" s="52"/>
      <c r="H23" s="52"/>
      <c r="I23" s="8"/>
      <c r="J23" s="52"/>
      <c r="K23" s="52"/>
      <c r="L23" s="52"/>
      <c r="M23" s="52"/>
      <c r="N23" s="17"/>
      <c r="S23" s="109">
        <v>1</v>
      </c>
    </row>
    <row r="24" spans="1:19" s="109" customFormat="1" ht="18" hidden="1" x14ac:dyDescent="0.2">
      <c r="A24" s="17"/>
      <c r="B24" s="40" t="s">
        <v>20</v>
      </c>
      <c r="C24" s="8" t="s">
        <v>4</v>
      </c>
      <c r="D24" s="8"/>
      <c r="E24" s="8"/>
      <c r="N24" s="17"/>
    </row>
    <row r="25" spans="1:19" s="109" customFormat="1" ht="18" hidden="1" x14ac:dyDescent="0.2">
      <c r="A25" s="17"/>
      <c r="B25" s="41"/>
      <c r="C25" s="150" t="s">
        <v>17</v>
      </c>
      <c r="D25" s="150"/>
      <c r="E25" s="151"/>
      <c r="F25" s="9"/>
      <c r="G25" s="45"/>
      <c r="H25" s="8" t="str">
        <f>IF(G25=1,"Tag","Tage")</f>
        <v>Tage</v>
      </c>
      <c r="I25" s="38" t="s">
        <v>2</v>
      </c>
      <c r="J25" s="18"/>
      <c r="K25" s="10">
        <f>G25*J25</f>
        <v>0</v>
      </c>
      <c r="L25" s="10">
        <f>K25*AnteilFremd/100</f>
        <v>0</v>
      </c>
      <c r="M25" s="11">
        <f>K25-L25</f>
        <v>0</v>
      </c>
      <c r="N25" s="17"/>
      <c r="P25" s="30" t="str">
        <f>C25</f>
        <v>&lt;Einsatzland&gt;</v>
      </c>
    </row>
    <row r="26" spans="1:19" s="109" customFormat="1" ht="18" hidden="1" x14ac:dyDescent="0.2">
      <c r="A26" s="17"/>
      <c r="B26" s="40" t="s">
        <v>21</v>
      </c>
      <c r="C26" s="8" t="s">
        <v>5</v>
      </c>
      <c r="D26" s="8"/>
      <c r="E26" s="8"/>
      <c r="F26" s="52"/>
      <c r="G26" s="52"/>
      <c r="H26" s="52"/>
      <c r="I26" s="52"/>
      <c r="J26" s="52"/>
      <c r="K26" s="52"/>
      <c r="L26" s="52"/>
      <c r="M26" s="52"/>
      <c r="N26" s="17"/>
      <c r="S26" s="109">
        <v>1</v>
      </c>
    </row>
    <row r="27" spans="1:19" s="109" customFormat="1" ht="18" hidden="1" x14ac:dyDescent="0.2">
      <c r="A27" s="17"/>
      <c r="B27" s="41"/>
      <c r="C27" s="150" t="s">
        <v>17</v>
      </c>
      <c r="D27" s="150"/>
      <c r="E27" s="151"/>
      <c r="F27" s="9"/>
      <c r="G27" s="45"/>
      <c r="H27" s="8" t="str">
        <f>IF(G27=1,"Nacht","Nächte")</f>
        <v>Nächte</v>
      </c>
      <c r="I27" s="38" t="s">
        <v>2</v>
      </c>
      <c r="J27" s="18"/>
      <c r="K27" s="10">
        <f>G27*J27</f>
        <v>0</v>
      </c>
      <c r="L27" s="10">
        <f>K27*AnteilFremd/100</f>
        <v>0</v>
      </c>
      <c r="M27" s="11">
        <f>K27-L27</f>
        <v>0</v>
      </c>
      <c r="N27" s="17"/>
      <c r="P27" s="30" t="str">
        <f>C27</f>
        <v>&lt;Einsatzland&gt;</v>
      </c>
    </row>
    <row r="28" spans="1:19" s="109" customFormat="1" ht="18" hidden="1" x14ac:dyDescent="0.2">
      <c r="A28" s="17"/>
      <c r="B28" s="40" t="s">
        <v>22</v>
      </c>
      <c r="C28" s="8" t="s">
        <v>19</v>
      </c>
      <c r="D28" s="8"/>
      <c r="E28" s="8"/>
      <c r="F28" s="52"/>
      <c r="G28" s="52"/>
      <c r="H28" s="52"/>
      <c r="I28" s="52"/>
      <c r="J28" s="52"/>
      <c r="K28" s="52"/>
      <c r="L28" s="52"/>
      <c r="M28" s="52"/>
      <c r="N28" s="17"/>
      <c r="S28" s="109">
        <v>1</v>
      </c>
    </row>
    <row r="29" spans="1:19" s="109" customFormat="1" ht="18" hidden="1" x14ac:dyDescent="0.2">
      <c r="A29" s="17"/>
      <c r="B29" s="41"/>
      <c r="C29" s="150" t="s">
        <v>17</v>
      </c>
      <c r="D29" s="150"/>
      <c r="E29" s="151"/>
      <c r="F29" s="9"/>
      <c r="G29" s="8" t="s">
        <v>25</v>
      </c>
      <c r="H29" s="8"/>
      <c r="I29" s="9"/>
      <c r="J29" s="18"/>
      <c r="K29" s="10">
        <f>J29</f>
        <v>0</v>
      </c>
      <c r="L29" s="10">
        <f>K29*AnteilFremd/100</f>
        <v>0</v>
      </c>
      <c r="M29" s="11">
        <f>K29-L29</f>
        <v>0</v>
      </c>
      <c r="N29" s="17"/>
      <c r="P29" s="30" t="str">
        <f>C29</f>
        <v>&lt;Einsatzland&gt;</v>
      </c>
    </row>
    <row r="30" spans="1:19" s="109" customFormat="1" ht="18" hidden="1" x14ac:dyDescent="0.2">
      <c r="A30" s="17"/>
      <c r="B30" s="40" t="s">
        <v>23</v>
      </c>
      <c r="C30" s="44" t="s">
        <v>79</v>
      </c>
      <c r="D30" s="8"/>
      <c r="E30" s="8"/>
      <c r="F30" s="52"/>
      <c r="G30" s="52"/>
      <c r="H30" s="52"/>
      <c r="I30" s="52"/>
      <c r="J30" s="52"/>
      <c r="K30" s="52"/>
      <c r="L30" s="52"/>
      <c r="M30" s="52"/>
      <c r="N30" s="17"/>
      <c r="S30" s="109">
        <v>1</v>
      </c>
    </row>
    <row r="31" spans="1:19" s="109" customFormat="1" ht="18" hidden="1" x14ac:dyDescent="0.2">
      <c r="A31" s="17"/>
      <c r="B31" s="41"/>
      <c r="C31" s="150" t="s">
        <v>24</v>
      </c>
      <c r="D31" s="150"/>
      <c r="E31" s="151"/>
      <c r="F31" s="9"/>
      <c r="G31" s="45"/>
      <c r="H31" s="8" t="str">
        <f>IF(G31=1,"Flug","Flüge")</f>
        <v>Flüge</v>
      </c>
      <c r="I31" s="38" t="s">
        <v>2</v>
      </c>
      <c r="J31" s="18"/>
      <c r="K31" s="10">
        <f>G31*J31</f>
        <v>0</v>
      </c>
      <c r="L31" s="10">
        <f>K31*AnteilFremd/100</f>
        <v>0</v>
      </c>
      <c r="M31" s="11">
        <f>K31-L31</f>
        <v>0</v>
      </c>
      <c r="N31" s="17"/>
      <c r="P31" s="30" t="str">
        <f>C31</f>
        <v>&lt;von - nach&gt;</v>
      </c>
    </row>
    <row r="32" spans="1:19" s="109" customFormat="1" ht="0.2" hidden="1" customHeight="1" x14ac:dyDescent="0.2">
      <c r="A32" s="17"/>
      <c r="B32" s="43"/>
      <c r="C32" s="43"/>
      <c r="D32" s="13"/>
      <c r="E32" s="13"/>
      <c r="F32" s="13"/>
      <c r="G32" s="13"/>
      <c r="H32" s="13"/>
      <c r="I32" s="13"/>
      <c r="J32" s="13"/>
      <c r="K32" s="14"/>
      <c r="L32" s="14"/>
      <c r="M32" s="20"/>
      <c r="N32" s="17"/>
    </row>
    <row r="33" spans="1:19" s="109" customFormat="1" ht="18" hidden="1" x14ac:dyDescent="0.2">
      <c r="A33" s="17"/>
      <c r="B33" s="26" t="s">
        <v>6</v>
      </c>
      <c r="C33" s="26"/>
      <c r="D33" s="27"/>
      <c r="E33" s="27"/>
      <c r="F33" s="27"/>
      <c r="G33" s="27"/>
      <c r="H33" s="27"/>
      <c r="I33" s="27"/>
      <c r="J33" s="27"/>
      <c r="K33" s="28">
        <f>SUM(K20:K32)</f>
        <v>0</v>
      </c>
      <c r="L33" s="28">
        <f>SUM(L20:L32)</f>
        <v>0</v>
      </c>
      <c r="M33" s="29">
        <f>SUM(M20:M32)</f>
        <v>0</v>
      </c>
      <c r="N33" s="17"/>
      <c r="R33" s="46">
        <f>K33</f>
        <v>0</v>
      </c>
    </row>
    <row r="34" spans="1:19" s="109" customFormat="1" hidden="1" x14ac:dyDescent="0.2">
      <c r="A34" s="50"/>
      <c r="B34" s="23"/>
      <c r="C34" s="23"/>
      <c r="D34" s="23"/>
      <c r="E34" s="23"/>
      <c r="F34" s="23"/>
      <c r="G34" s="23"/>
      <c r="H34" s="23"/>
      <c r="I34" s="2"/>
      <c r="J34" s="23"/>
      <c r="K34" s="23"/>
      <c r="L34" s="23"/>
      <c r="M34" s="23"/>
    </row>
    <row r="35" spans="1:19" s="109" customFormat="1" ht="18" x14ac:dyDescent="0.2">
      <c r="A35" s="49" t="str">
        <f>CHAR(Q35+64)</f>
        <v>A</v>
      </c>
      <c r="B35" s="153" t="s">
        <v>36</v>
      </c>
      <c r="C35" s="153"/>
      <c r="D35" s="153"/>
      <c r="E35" s="153"/>
      <c r="F35" s="153"/>
      <c r="G35" s="153"/>
      <c r="H35" s="153"/>
      <c r="I35" s="153"/>
      <c r="J35" s="153"/>
      <c r="K35" s="153"/>
      <c r="L35" s="153"/>
      <c r="M35" s="153"/>
      <c r="N35" s="49"/>
      <c r="Q35" s="109">
        <f>COUNT(R$18:R34)</f>
        <v>1</v>
      </c>
      <c r="S35" s="109">
        <v>1</v>
      </c>
    </row>
    <row r="36" spans="1:19" s="109" customFormat="1" ht="18" x14ac:dyDescent="0.2">
      <c r="A36" s="17"/>
      <c r="B36" s="42" t="s">
        <v>33</v>
      </c>
      <c r="C36" s="24"/>
      <c r="D36" s="25"/>
      <c r="E36" s="25"/>
      <c r="F36" s="25"/>
      <c r="G36" s="25"/>
      <c r="H36" s="25"/>
      <c r="I36" s="25"/>
      <c r="J36" s="25"/>
      <c r="K36" s="25"/>
      <c r="L36" s="25"/>
      <c r="M36" s="25"/>
      <c r="N36" s="17"/>
    </row>
    <row r="37" spans="1:19" s="109" customFormat="1" ht="18" x14ac:dyDescent="0.2">
      <c r="A37" s="17"/>
      <c r="B37" s="39" t="s">
        <v>116</v>
      </c>
      <c r="C37" s="6" t="s">
        <v>13</v>
      </c>
      <c r="D37" s="3"/>
      <c r="E37" s="3"/>
      <c r="F37" s="3"/>
      <c r="G37" s="3"/>
      <c r="H37" s="3"/>
      <c r="I37" s="3"/>
      <c r="J37" s="3"/>
      <c r="K37" s="3"/>
      <c r="L37" s="3"/>
      <c r="M37" s="3"/>
      <c r="N37" s="17"/>
    </row>
    <row r="38" spans="1:19" s="109" customFormat="1" ht="18" x14ac:dyDescent="0.2">
      <c r="A38" s="17"/>
      <c r="B38" s="41"/>
      <c r="C38" s="154" t="s">
        <v>18</v>
      </c>
      <c r="D38" s="154"/>
      <c r="E38" s="155"/>
      <c r="F38" s="9"/>
      <c r="G38" s="45"/>
      <c r="H38" s="8" t="str">
        <f>IF(G38=1,"Tag","Tage")</f>
        <v>Tage</v>
      </c>
      <c r="I38" s="38" t="s">
        <v>113</v>
      </c>
      <c r="J38" s="18"/>
      <c r="K38" s="10">
        <f>G38*J38</f>
        <v>0</v>
      </c>
      <c r="L38" s="10">
        <f>K38*AnteilFremd/100</f>
        <v>0</v>
      </c>
      <c r="M38" s="11">
        <f>K38-L38</f>
        <v>0</v>
      </c>
      <c r="N38" s="17"/>
      <c r="P38" s="30" t="str">
        <f>C38</f>
        <v>&lt;Name, Funktion&gt;</v>
      </c>
    </row>
    <row r="39" spans="1:19" s="109" customFormat="1" ht="18" x14ac:dyDescent="0.2">
      <c r="A39" s="17"/>
      <c r="B39" s="53" t="s">
        <v>118</v>
      </c>
      <c r="C39" s="54" t="s">
        <v>3</v>
      </c>
      <c r="D39" s="52"/>
      <c r="E39" s="52"/>
      <c r="F39" s="52"/>
      <c r="G39" s="52"/>
      <c r="H39" s="52"/>
      <c r="I39" s="8"/>
      <c r="J39" s="52"/>
      <c r="K39" s="52"/>
      <c r="L39" s="52"/>
      <c r="M39" s="52"/>
      <c r="N39" s="17"/>
      <c r="S39" s="109">
        <v>1</v>
      </c>
    </row>
    <row r="40" spans="1:19" s="109" customFormat="1" ht="18" x14ac:dyDescent="0.2">
      <c r="A40" s="17"/>
      <c r="B40" s="40" t="s">
        <v>20</v>
      </c>
      <c r="C40" s="8" t="s">
        <v>4</v>
      </c>
      <c r="D40" s="8"/>
      <c r="E40" s="8"/>
      <c r="N40" s="17"/>
    </row>
    <row r="41" spans="1:19" s="109" customFormat="1" ht="18" x14ac:dyDescent="0.2">
      <c r="A41" s="17"/>
      <c r="B41" s="41"/>
      <c r="C41" s="150" t="s">
        <v>17</v>
      </c>
      <c r="D41" s="150"/>
      <c r="E41" s="151"/>
      <c r="F41" s="9"/>
      <c r="G41" s="45"/>
      <c r="H41" s="8" t="str">
        <f>IF(G41=1,"Tag","Tage")</f>
        <v>Tage</v>
      </c>
      <c r="I41" s="38" t="s">
        <v>113</v>
      </c>
      <c r="J41" s="18"/>
      <c r="K41" s="10">
        <f>G41*J41</f>
        <v>0</v>
      </c>
      <c r="L41" s="10">
        <f>K41*AnteilFremd/100</f>
        <v>0</v>
      </c>
      <c r="M41" s="11">
        <f>K41-L41</f>
        <v>0</v>
      </c>
      <c r="N41" s="17"/>
      <c r="P41" s="30" t="str">
        <f>C41</f>
        <v>&lt;Einsatzland&gt;</v>
      </c>
    </row>
    <row r="42" spans="1:19" s="109" customFormat="1" ht="18" x14ac:dyDescent="0.2">
      <c r="A42" s="17"/>
      <c r="B42" s="40" t="s">
        <v>21</v>
      </c>
      <c r="C42" s="8" t="s">
        <v>5</v>
      </c>
      <c r="D42" s="8"/>
      <c r="E42" s="8"/>
      <c r="F42" s="52"/>
      <c r="G42" s="52"/>
      <c r="H42" s="52"/>
      <c r="I42" s="52"/>
      <c r="J42" s="52"/>
      <c r="K42" s="52"/>
      <c r="L42" s="52"/>
      <c r="M42" s="52"/>
      <c r="N42" s="17"/>
      <c r="S42" s="109">
        <v>1</v>
      </c>
    </row>
    <row r="43" spans="1:19" s="109" customFormat="1" ht="18" x14ac:dyDescent="0.2">
      <c r="A43" s="17"/>
      <c r="B43" s="41"/>
      <c r="C43" s="150" t="s">
        <v>17</v>
      </c>
      <c r="D43" s="150"/>
      <c r="E43" s="151"/>
      <c r="F43" s="9"/>
      <c r="G43" s="45"/>
      <c r="H43" s="8" t="str">
        <f>IF(G43=1,"Nacht","Nächte")</f>
        <v>Nächte</v>
      </c>
      <c r="I43" s="38" t="s">
        <v>113</v>
      </c>
      <c r="J43" s="18"/>
      <c r="K43" s="10">
        <f>G43*J43</f>
        <v>0</v>
      </c>
      <c r="L43" s="10">
        <f>K43*AnteilFremd/100</f>
        <v>0</v>
      </c>
      <c r="M43" s="11">
        <f>K43-L43</f>
        <v>0</v>
      </c>
      <c r="N43" s="17"/>
      <c r="P43" s="30" t="str">
        <f>C43</f>
        <v>&lt;Einsatzland&gt;</v>
      </c>
    </row>
    <row r="44" spans="1:19" s="109" customFormat="1" ht="18" x14ac:dyDescent="0.2">
      <c r="A44" s="17"/>
      <c r="B44" s="40" t="s">
        <v>111</v>
      </c>
      <c r="C44" s="8" t="s">
        <v>19</v>
      </c>
      <c r="D44" s="8"/>
      <c r="E44" s="8"/>
      <c r="F44" s="52"/>
      <c r="G44" s="52"/>
      <c r="H44" s="52"/>
      <c r="I44" s="52"/>
      <c r="J44" s="52"/>
      <c r="K44" s="52"/>
      <c r="L44" s="52"/>
      <c r="M44" s="52"/>
      <c r="N44" s="17"/>
      <c r="S44" s="109">
        <v>1</v>
      </c>
    </row>
    <row r="45" spans="1:19" s="109" customFormat="1" ht="18" x14ac:dyDescent="0.2">
      <c r="A45" s="17"/>
      <c r="B45" s="41"/>
      <c r="C45" s="150" t="s">
        <v>17</v>
      </c>
      <c r="D45" s="150"/>
      <c r="E45" s="151"/>
      <c r="F45" s="9"/>
      <c r="G45" s="8" t="s">
        <v>25</v>
      </c>
      <c r="H45" s="8"/>
      <c r="I45" s="9"/>
      <c r="J45" s="18"/>
      <c r="K45" s="10">
        <f>J45</f>
        <v>0</v>
      </c>
      <c r="L45" s="10">
        <f>K45*AnteilFremd/100</f>
        <v>0</v>
      </c>
      <c r="M45" s="11">
        <f>K45-L45</f>
        <v>0</v>
      </c>
      <c r="N45" s="17"/>
      <c r="P45" s="30" t="str">
        <f>C45</f>
        <v>&lt;Einsatzland&gt;</v>
      </c>
    </row>
    <row r="46" spans="1:19" s="109" customFormat="1" ht="18" x14ac:dyDescent="0.2">
      <c r="A46" s="17"/>
      <c r="B46" s="40" t="s">
        <v>112</v>
      </c>
      <c r="C46" s="44" t="s">
        <v>121</v>
      </c>
      <c r="D46" s="8"/>
      <c r="E46" s="8"/>
      <c r="F46" s="52"/>
      <c r="G46" s="52"/>
      <c r="H46" s="52"/>
      <c r="I46" s="52"/>
      <c r="J46" s="52"/>
      <c r="K46" s="52"/>
      <c r="L46" s="52"/>
      <c r="M46" s="52"/>
      <c r="N46" s="17"/>
      <c r="S46" s="109">
        <v>1</v>
      </c>
    </row>
    <row r="47" spans="1:19" s="109" customFormat="1" ht="18" x14ac:dyDescent="0.2">
      <c r="A47" s="17"/>
      <c r="B47" s="41"/>
      <c r="C47" s="150" t="s">
        <v>24</v>
      </c>
      <c r="D47" s="150"/>
      <c r="E47" s="151"/>
      <c r="F47" s="9"/>
      <c r="G47" s="45"/>
      <c r="H47" s="8" t="str">
        <f>IF(G47=1,"Flug","Flüge")</f>
        <v>Flüge</v>
      </c>
      <c r="I47" s="38" t="s">
        <v>113</v>
      </c>
      <c r="J47" s="18"/>
      <c r="K47" s="10">
        <f>G47*J47</f>
        <v>0</v>
      </c>
      <c r="L47" s="10">
        <f>K47*AnteilFremd/100</f>
        <v>0</v>
      </c>
      <c r="M47" s="11">
        <f>K47-L47</f>
        <v>0</v>
      </c>
      <c r="N47" s="17"/>
      <c r="P47" s="30" t="str">
        <f>C47</f>
        <v>&lt;von - nach&gt;</v>
      </c>
    </row>
    <row r="48" spans="1:19" s="109" customFormat="1" ht="0.2" customHeight="1" x14ac:dyDescent="0.2">
      <c r="A48" s="17"/>
      <c r="B48" s="43"/>
      <c r="C48" s="43"/>
      <c r="D48" s="13"/>
      <c r="E48" s="13"/>
      <c r="F48" s="13"/>
      <c r="G48" s="13"/>
      <c r="H48" s="13"/>
      <c r="I48" s="13"/>
      <c r="J48" s="13"/>
      <c r="K48" s="14"/>
      <c r="L48" s="14"/>
      <c r="M48" s="20"/>
      <c r="N48" s="17"/>
    </row>
    <row r="49" spans="1:19" s="109" customFormat="1" ht="18" x14ac:dyDescent="0.2">
      <c r="A49" s="17"/>
      <c r="B49" s="26" t="s">
        <v>6</v>
      </c>
      <c r="C49" s="26"/>
      <c r="D49" s="27"/>
      <c r="E49" s="27"/>
      <c r="F49" s="27"/>
      <c r="G49" s="27"/>
      <c r="H49" s="27"/>
      <c r="I49" s="27"/>
      <c r="J49" s="27"/>
      <c r="K49" s="28">
        <f>SUM(K36:K48)</f>
        <v>0</v>
      </c>
      <c r="L49" s="28">
        <f>SUM(L36:L48)</f>
        <v>0</v>
      </c>
      <c r="M49" s="29">
        <f>SUM(M36:M48)</f>
        <v>0</v>
      </c>
      <c r="N49" s="17"/>
      <c r="R49" s="46">
        <f>K49</f>
        <v>0</v>
      </c>
    </row>
    <row r="50" spans="1:19" s="109" customFormat="1" x14ac:dyDescent="0.2">
      <c r="A50" s="50"/>
      <c r="B50" s="23"/>
      <c r="C50" s="23"/>
      <c r="D50" s="23"/>
      <c r="E50" s="23"/>
      <c r="F50" s="23"/>
      <c r="G50" s="23"/>
      <c r="H50" s="23"/>
      <c r="I50" s="2"/>
      <c r="J50" s="23"/>
      <c r="K50" s="23"/>
      <c r="L50" s="23"/>
      <c r="M50" s="23"/>
    </row>
    <row r="51" spans="1:19" s="109" customFormat="1" ht="18" x14ac:dyDescent="0.2">
      <c r="A51" s="17"/>
      <c r="B51" s="24" t="s">
        <v>35</v>
      </c>
      <c r="C51" s="24"/>
      <c r="D51" s="25"/>
      <c r="E51" s="25"/>
      <c r="F51" s="25"/>
      <c r="G51" s="25"/>
      <c r="H51" s="25"/>
      <c r="I51" s="36"/>
      <c r="J51" s="25"/>
      <c r="K51" s="25"/>
      <c r="L51" s="25"/>
      <c r="M51" s="25"/>
      <c r="N51" s="17"/>
      <c r="Q51" s="109" t="s">
        <v>40</v>
      </c>
      <c r="S51" s="109">
        <v>1</v>
      </c>
    </row>
    <row r="52" spans="1:19" s="109" customFormat="1" ht="18" x14ac:dyDescent="0.2">
      <c r="A52" s="17"/>
      <c r="B52" s="39" t="s">
        <v>117</v>
      </c>
      <c r="C52" s="6" t="s">
        <v>7</v>
      </c>
      <c r="D52" s="3"/>
      <c r="E52" s="3"/>
      <c r="F52" s="3"/>
      <c r="G52" s="3"/>
      <c r="H52" s="3"/>
      <c r="I52" s="35"/>
      <c r="J52" s="3"/>
      <c r="K52" s="3"/>
      <c r="L52" s="3"/>
      <c r="M52" s="3"/>
      <c r="N52" s="17"/>
    </row>
    <row r="53" spans="1:19" s="109" customFormat="1" ht="18" x14ac:dyDescent="0.2">
      <c r="A53" s="17"/>
      <c r="B53" s="7"/>
      <c r="C53" s="150" t="s">
        <v>18</v>
      </c>
      <c r="D53" s="150"/>
      <c r="E53" s="151"/>
      <c r="F53" s="9"/>
      <c r="G53" s="45"/>
      <c r="H53" s="8" t="s">
        <v>1</v>
      </c>
      <c r="I53" s="38" t="s">
        <v>113</v>
      </c>
      <c r="J53" s="18"/>
      <c r="K53" s="10">
        <f>G53*J53</f>
        <v>0</v>
      </c>
      <c r="L53" s="10">
        <f>K53*AnteilFremd/100</f>
        <v>0</v>
      </c>
      <c r="M53" s="11">
        <f>K53-L53</f>
        <v>0</v>
      </c>
      <c r="N53" s="17"/>
      <c r="P53" s="30" t="str">
        <f>C53</f>
        <v>&lt;Name, Funktion&gt;</v>
      </c>
    </row>
    <row r="54" spans="1:19" s="109" customFormat="1" ht="18" x14ac:dyDescent="0.2">
      <c r="A54" s="17"/>
      <c r="B54" s="39" t="s">
        <v>118</v>
      </c>
      <c r="C54" s="6" t="s">
        <v>3</v>
      </c>
      <c r="D54" s="3"/>
      <c r="E54" s="3"/>
      <c r="F54" s="3"/>
      <c r="G54" s="3"/>
      <c r="H54" s="3"/>
      <c r="I54" s="35"/>
      <c r="J54" s="3"/>
      <c r="K54" s="3"/>
      <c r="L54" s="3"/>
      <c r="M54" s="3"/>
      <c r="N54" s="17"/>
      <c r="S54" s="109">
        <v>1</v>
      </c>
    </row>
    <row r="55" spans="1:19" s="109" customFormat="1" ht="18" x14ac:dyDescent="0.2">
      <c r="A55" s="17"/>
      <c r="B55" s="40" t="s">
        <v>20</v>
      </c>
      <c r="C55" s="8" t="s">
        <v>4</v>
      </c>
      <c r="D55" s="8"/>
      <c r="E55" s="8"/>
      <c r="N55" s="17"/>
    </row>
    <row r="56" spans="1:19" s="109" customFormat="1" ht="18" x14ac:dyDescent="0.2">
      <c r="A56" s="17"/>
      <c r="B56" s="41"/>
      <c r="C56" s="150" t="s">
        <v>17</v>
      </c>
      <c r="D56" s="150"/>
      <c r="E56" s="151"/>
      <c r="F56" s="9"/>
      <c r="G56" s="45"/>
      <c r="H56" s="8" t="str">
        <f>IF(G56=1,"Tag","Tage")</f>
        <v>Tage</v>
      </c>
      <c r="I56" s="38" t="s">
        <v>113</v>
      </c>
      <c r="J56" s="18"/>
      <c r="K56" s="10">
        <f>G56*J56</f>
        <v>0</v>
      </c>
      <c r="L56" s="10">
        <f>K56*AnteilFremd/100</f>
        <v>0</v>
      </c>
      <c r="M56" s="11">
        <f>K56-L56</f>
        <v>0</v>
      </c>
      <c r="N56" s="17"/>
      <c r="P56" s="30" t="str">
        <f>C56</f>
        <v>&lt;Einsatzland&gt;</v>
      </c>
    </row>
    <row r="57" spans="1:19" s="109" customFormat="1" ht="18" x14ac:dyDescent="0.2">
      <c r="A57" s="17"/>
      <c r="B57" s="40" t="s">
        <v>21</v>
      </c>
      <c r="C57" s="8" t="s">
        <v>5</v>
      </c>
      <c r="D57" s="8"/>
      <c r="E57" s="8"/>
      <c r="N57" s="17"/>
      <c r="S57" s="109">
        <v>1</v>
      </c>
    </row>
    <row r="58" spans="1:19" s="109" customFormat="1" ht="18" x14ac:dyDescent="0.2">
      <c r="A58" s="17"/>
      <c r="B58" s="41"/>
      <c r="C58" s="150" t="s">
        <v>17</v>
      </c>
      <c r="D58" s="150"/>
      <c r="E58" s="151"/>
      <c r="F58" s="9"/>
      <c r="G58" s="45"/>
      <c r="H58" s="8" t="str">
        <f>IF(G58=1,"Nacht","Nächte")</f>
        <v>Nächte</v>
      </c>
      <c r="I58" s="38" t="s">
        <v>113</v>
      </c>
      <c r="J58" s="18"/>
      <c r="K58" s="10">
        <f>G58*J58</f>
        <v>0</v>
      </c>
      <c r="L58" s="10">
        <f>K58*AnteilFremd/100</f>
        <v>0</v>
      </c>
      <c r="M58" s="11">
        <f>K58-L58</f>
        <v>0</v>
      </c>
      <c r="N58" s="17"/>
      <c r="P58" s="30" t="str">
        <f>C58</f>
        <v>&lt;Einsatzland&gt;</v>
      </c>
    </row>
    <row r="59" spans="1:19" s="109" customFormat="1" ht="18" x14ac:dyDescent="0.2">
      <c r="A59" s="17"/>
      <c r="B59" s="40" t="s">
        <v>111</v>
      </c>
      <c r="C59" s="8" t="s">
        <v>19</v>
      </c>
      <c r="D59" s="8"/>
      <c r="E59" s="8"/>
      <c r="N59" s="17"/>
      <c r="S59" s="109">
        <v>1</v>
      </c>
    </row>
    <row r="60" spans="1:19" s="109" customFormat="1" ht="18" x14ac:dyDescent="0.2">
      <c r="A60" s="17"/>
      <c r="B60" s="41"/>
      <c r="C60" s="150" t="s">
        <v>17</v>
      </c>
      <c r="D60" s="150"/>
      <c r="E60" s="151"/>
      <c r="F60" s="9"/>
      <c r="G60" s="8" t="s">
        <v>25</v>
      </c>
      <c r="H60" s="8"/>
      <c r="I60" s="9"/>
      <c r="J60" s="18"/>
      <c r="K60" s="10">
        <f>J60</f>
        <v>0</v>
      </c>
      <c r="L60" s="10">
        <f>K60*AnteilFremd/100</f>
        <v>0</v>
      </c>
      <c r="M60" s="11">
        <f>K60-L60</f>
        <v>0</v>
      </c>
      <c r="N60" s="17"/>
      <c r="P60" s="30" t="str">
        <f>C60</f>
        <v>&lt;Einsatzland&gt;</v>
      </c>
    </row>
    <row r="61" spans="1:19" s="109" customFormat="1" ht="18" x14ac:dyDescent="0.2">
      <c r="A61" s="17"/>
      <c r="B61" s="40" t="s">
        <v>112</v>
      </c>
      <c r="C61" s="44" t="s">
        <v>122</v>
      </c>
      <c r="D61" s="8"/>
      <c r="E61" s="8"/>
      <c r="N61" s="17"/>
      <c r="S61" s="109">
        <v>1</v>
      </c>
    </row>
    <row r="62" spans="1:19" s="109" customFormat="1" ht="18" x14ac:dyDescent="0.2">
      <c r="A62" s="17"/>
      <c r="B62" s="41"/>
      <c r="C62" s="150" t="s">
        <v>24</v>
      </c>
      <c r="D62" s="150"/>
      <c r="E62" s="151"/>
      <c r="F62" s="9"/>
      <c r="G62" s="45"/>
      <c r="H62" s="8" t="str">
        <f>IF(G62=1,"Flug","Flüge")</f>
        <v>Flüge</v>
      </c>
      <c r="I62" s="38" t="s">
        <v>113</v>
      </c>
      <c r="J62" s="18"/>
      <c r="K62" s="10">
        <f>G62*J62</f>
        <v>0</v>
      </c>
      <c r="L62" s="10">
        <f>K62*AnteilFremd/100</f>
        <v>0</v>
      </c>
      <c r="M62" s="11">
        <f>K62-L62</f>
        <v>0</v>
      </c>
      <c r="N62" s="17"/>
      <c r="P62" s="30" t="str">
        <f>C62</f>
        <v>&lt;von - nach&gt;</v>
      </c>
    </row>
    <row r="63" spans="1:19" s="109" customFormat="1" ht="4.5" hidden="1" customHeight="1" x14ac:dyDescent="0.2">
      <c r="A63" s="17"/>
      <c r="B63" s="43"/>
      <c r="C63" s="43"/>
      <c r="D63" s="13"/>
      <c r="E63" s="13"/>
      <c r="F63" s="13"/>
      <c r="G63" s="13"/>
      <c r="H63" s="13"/>
      <c r="I63" s="13"/>
      <c r="J63" s="13"/>
      <c r="K63" s="14"/>
      <c r="L63" s="14"/>
      <c r="M63" s="20"/>
      <c r="N63" s="17"/>
    </row>
    <row r="64" spans="1:19" s="109" customFormat="1" ht="18" x14ac:dyDescent="0.2">
      <c r="A64" s="17"/>
      <c r="B64" s="26" t="s">
        <v>6</v>
      </c>
      <c r="C64" s="26"/>
      <c r="D64" s="27"/>
      <c r="E64" s="27"/>
      <c r="F64" s="27"/>
      <c r="G64" s="27"/>
      <c r="H64" s="27"/>
      <c r="I64" s="27"/>
      <c r="J64" s="27"/>
      <c r="K64" s="28">
        <f>SUM(K51:K63)</f>
        <v>0</v>
      </c>
      <c r="L64" s="28">
        <f>SUM(L51:L63)</f>
        <v>0</v>
      </c>
      <c r="M64" s="29">
        <f>SUM(M51:M63)</f>
        <v>0</v>
      </c>
      <c r="N64" s="17"/>
    </row>
    <row r="65" spans="1:19" s="109" customFormat="1" x14ac:dyDescent="0.2">
      <c r="A65" s="50"/>
      <c r="B65" s="23"/>
      <c r="C65" s="23"/>
      <c r="D65" s="23"/>
      <c r="E65" s="23"/>
      <c r="F65" s="23"/>
      <c r="G65" s="23"/>
      <c r="H65" s="23"/>
      <c r="I65" s="2"/>
      <c r="J65" s="23"/>
      <c r="K65" s="23"/>
      <c r="L65" s="23"/>
      <c r="M65" s="23"/>
    </row>
    <row r="66" spans="1:19" s="109" customFormat="1" ht="18" x14ac:dyDescent="0.2">
      <c r="A66" s="17"/>
      <c r="B66" s="149" t="s">
        <v>119</v>
      </c>
      <c r="C66" s="24" t="s">
        <v>110</v>
      </c>
      <c r="D66" s="25"/>
      <c r="E66" s="120"/>
      <c r="F66" s="25"/>
      <c r="G66" s="25"/>
      <c r="H66" s="25"/>
      <c r="I66" s="36"/>
      <c r="J66" s="25"/>
      <c r="K66" s="25"/>
      <c r="L66" s="25"/>
      <c r="M66" s="25"/>
      <c r="N66" s="17"/>
      <c r="S66" s="109">
        <v>1</v>
      </c>
    </row>
    <row r="67" spans="1:19" s="109" customFormat="1" ht="18" x14ac:dyDescent="0.2">
      <c r="A67" s="17"/>
      <c r="B67" s="12"/>
      <c r="C67" s="150" t="s">
        <v>32</v>
      </c>
      <c r="D67" s="152"/>
      <c r="E67" s="152"/>
      <c r="F67" s="152"/>
      <c r="G67" s="152"/>
      <c r="H67" s="152"/>
      <c r="I67" s="13"/>
      <c r="J67" s="13"/>
      <c r="K67" s="19"/>
      <c r="L67" s="10">
        <f>K67*AnteilFremd/100</f>
        <v>0</v>
      </c>
      <c r="M67" s="11">
        <f>K67-L67</f>
        <v>0</v>
      </c>
      <c r="N67" s="17"/>
      <c r="O67" s="30" t="str">
        <f>C67</f>
        <v>&lt;Bezeichnung, ggf. Menge/Einheit&gt;</v>
      </c>
    </row>
    <row r="68" spans="1:19" s="109" customFormat="1" ht="6.75" hidden="1" customHeight="1" x14ac:dyDescent="0.2">
      <c r="A68" s="17"/>
      <c r="B68" s="12"/>
      <c r="C68" s="43"/>
      <c r="D68" s="13"/>
      <c r="E68" s="13"/>
      <c r="F68" s="13"/>
      <c r="G68" s="13"/>
      <c r="H68" s="13"/>
      <c r="I68" s="13"/>
      <c r="J68" s="13"/>
      <c r="K68" s="14"/>
      <c r="L68" s="14"/>
      <c r="M68" s="20"/>
      <c r="N68" s="17"/>
    </row>
    <row r="69" spans="1:19" s="109" customFormat="1" ht="18" x14ac:dyDescent="0.2">
      <c r="A69" s="17"/>
      <c r="B69" s="26" t="s">
        <v>6</v>
      </c>
      <c r="C69" s="27"/>
      <c r="D69" s="27"/>
      <c r="E69" s="27"/>
      <c r="F69" s="27"/>
      <c r="G69" s="27"/>
      <c r="H69" s="27"/>
      <c r="I69" s="27"/>
      <c r="J69" s="27"/>
      <c r="K69" s="28">
        <f>SUM(K66:K68)</f>
        <v>0</v>
      </c>
      <c r="L69" s="28">
        <f>SUM(L66:L68)</f>
        <v>0</v>
      </c>
      <c r="M69" s="29">
        <f>SUM(M66:M68)</f>
        <v>0</v>
      </c>
      <c r="N69" s="17"/>
    </row>
    <row r="70" spans="1:19" s="109" customFormat="1" x14ac:dyDescent="0.2">
      <c r="A70" s="50"/>
      <c r="B70" s="23"/>
      <c r="C70" s="23"/>
      <c r="D70" s="23"/>
      <c r="E70" s="23"/>
      <c r="F70" s="23"/>
      <c r="G70" s="23"/>
      <c r="H70" s="23"/>
      <c r="I70" s="2"/>
      <c r="J70" s="23"/>
      <c r="K70" s="23"/>
      <c r="L70" s="23"/>
      <c r="M70" s="23"/>
    </row>
    <row r="71" spans="1:19" s="109" customFormat="1" ht="18" x14ac:dyDescent="0.2">
      <c r="A71" s="17"/>
      <c r="B71" s="149" t="s">
        <v>120</v>
      </c>
      <c r="C71" s="24" t="s">
        <v>34</v>
      </c>
      <c r="D71" s="25"/>
      <c r="E71" s="25"/>
      <c r="F71" s="25"/>
      <c r="G71" s="25"/>
      <c r="H71" s="25"/>
      <c r="I71" s="36"/>
      <c r="J71" s="25"/>
      <c r="K71" s="25"/>
      <c r="L71" s="25"/>
      <c r="M71" s="25"/>
      <c r="N71" s="17"/>
      <c r="S71" s="109">
        <v>1</v>
      </c>
    </row>
    <row r="72" spans="1:19" s="109" customFormat="1" ht="18" x14ac:dyDescent="0.2">
      <c r="A72" s="17"/>
      <c r="B72" s="12"/>
      <c r="C72" s="150" t="s">
        <v>10</v>
      </c>
      <c r="D72" s="150"/>
      <c r="E72" s="150"/>
      <c r="F72" s="150"/>
      <c r="G72" s="150"/>
      <c r="H72" s="150"/>
      <c r="I72" s="13"/>
      <c r="J72" s="13"/>
      <c r="K72" s="19"/>
      <c r="L72" s="10">
        <f>K72*AnteilFremd/100</f>
        <v>0</v>
      </c>
      <c r="M72" s="11">
        <f>K72-L72</f>
        <v>0</v>
      </c>
      <c r="N72" s="17"/>
      <c r="O72" s="30" t="str">
        <f>C72</f>
        <v>Audit/Prüfbericht</v>
      </c>
    </row>
    <row r="73" spans="1:19" s="109" customFormat="1" ht="18" x14ac:dyDescent="0.2">
      <c r="A73" s="17"/>
      <c r="B73" s="12"/>
      <c r="C73" s="150" t="s">
        <v>32</v>
      </c>
      <c r="D73" s="152"/>
      <c r="E73" s="152"/>
      <c r="F73" s="152"/>
      <c r="G73" s="152"/>
      <c r="H73" s="152"/>
      <c r="I73" s="13"/>
      <c r="J73" s="13"/>
      <c r="K73" s="19"/>
      <c r="L73" s="10">
        <f>K73*AnteilFremd/100</f>
        <v>0</v>
      </c>
      <c r="M73" s="11">
        <f>K73-L73</f>
        <v>0</v>
      </c>
      <c r="N73" s="17"/>
      <c r="O73" s="30" t="str">
        <f>C73</f>
        <v>&lt;Bezeichnung, ggf. Menge/Einheit&gt;</v>
      </c>
    </row>
    <row r="74" spans="1:19" s="109" customFormat="1" ht="6.75" hidden="1" customHeight="1" x14ac:dyDescent="0.2">
      <c r="A74" s="17"/>
      <c r="B74" s="12"/>
      <c r="C74" s="43"/>
      <c r="D74" s="13"/>
      <c r="E74" s="13"/>
      <c r="F74" s="13"/>
      <c r="G74" s="13"/>
      <c r="H74" s="13"/>
      <c r="I74" s="13"/>
      <c r="J74" s="13"/>
      <c r="K74" s="14"/>
      <c r="L74" s="14"/>
      <c r="M74" s="20"/>
      <c r="N74" s="17"/>
    </row>
    <row r="75" spans="1:19" s="109" customFormat="1" ht="18" x14ac:dyDescent="0.2">
      <c r="A75" s="17"/>
      <c r="B75" s="26" t="s">
        <v>6</v>
      </c>
      <c r="C75" s="27"/>
      <c r="D75" s="27"/>
      <c r="E75" s="27"/>
      <c r="F75" s="27"/>
      <c r="G75" s="27"/>
      <c r="H75" s="27"/>
      <c r="I75" s="27"/>
      <c r="J75" s="27"/>
      <c r="K75" s="28">
        <f>SUM(K71:K74)</f>
        <v>0</v>
      </c>
      <c r="L75" s="28">
        <f>SUM(L71:L74)</f>
        <v>0</v>
      </c>
      <c r="M75" s="29">
        <f>SUM(M71:M74)</f>
        <v>0</v>
      </c>
      <c r="N75" s="17"/>
    </row>
    <row r="76" spans="1:19" s="109" customFormat="1" x14ac:dyDescent="0.2">
      <c r="A76" s="50"/>
      <c r="B76" s="23"/>
      <c r="C76" s="23"/>
      <c r="D76" s="23"/>
      <c r="E76" s="23"/>
      <c r="F76" s="23"/>
      <c r="G76" s="23"/>
      <c r="H76" s="23"/>
      <c r="I76" s="2"/>
      <c r="J76" s="23"/>
      <c r="K76" s="23"/>
      <c r="L76" s="23"/>
      <c r="M76" s="23"/>
    </row>
    <row r="77" spans="1:19" s="109" customFormat="1" ht="18" x14ac:dyDescent="0.2">
      <c r="A77" s="17"/>
      <c r="B77" s="31" t="s">
        <v>80</v>
      </c>
      <c r="C77" s="32"/>
      <c r="D77" s="32"/>
      <c r="E77" s="32"/>
      <c r="F77" s="32"/>
      <c r="G77" s="32"/>
      <c r="H77" s="32"/>
      <c r="I77" s="32"/>
      <c r="J77" s="32"/>
      <c r="K77" s="33">
        <f>SUM($R$18:$R$51)+K64+K69+K75</f>
        <v>0</v>
      </c>
      <c r="L77" s="33">
        <f>K77*AnteilFremd/100</f>
        <v>0</v>
      </c>
      <c r="M77" s="34">
        <f>K77-L77</f>
        <v>0</v>
      </c>
      <c r="N77" s="17"/>
      <c r="S77" s="109">
        <v>1</v>
      </c>
    </row>
    <row r="78" spans="1:19" s="109" customFormat="1" ht="18" x14ac:dyDescent="0.2">
      <c r="A78" s="17"/>
      <c r="B78" s="133" t="s">
        <v>81</v>
      </c>
      <c r="C78" s="134"/>
      <c r="D78" s="134"/>
      <c r="E78" s="134"/>
      <c r="F78" s="134"/>
      <c r="G78" s="134"/>
      <c r="H78" s="32"/>
      <c r="I78" s="32"/>
      <c r="J78" s="32"/>
      <c r="K78" s="112">
        <v>100</v>
      </c>
      <c r="L78" s="147">
        <v>100</v>
      </c>
      <c r="M78" s="113">
        <f>K78-AnteilFremd</f>
        <v>0</v>
      </c>
      <c r="N78" s="17"/>
    </row>
    <row r="80" spans="1:19" s="123" customFormat="1" ht="18" x14ac:dyDescent="0.2">
      <c r="A80" s="17"/>
      <c r="B80" s="135"/>
      <c r="C80" s="135" t="s">
        <v>96</v>
      </c>
      <c r="D80" s="135"/>
      <c r="E80" s="135"/>
      <c r="F80" s="135"/>
      <c r="G80" s="135"/>
      <c r="H80" s="135"/>
      <c r="I80" s="136"/>
      <c r="J80" s="136"/>
      <c r="K80" s="132"/>
      <c r="L80" s="14"/>
      <c r="M80" s="20">
        <f>K80</f>
        <v>0</v>
      </c>
      <c r="N80" s="17"/>
    </row>
    <row r="81" spans="1:14" s="123" customFormat="1" ht="18" x14ac:dyDescent="0.2">
      <c r="A81" s="17"/>
      <c r="B81" s="31" t="s">
        <v>97</v>
      </c>
      <c r="C81" s="31"/>
      <c r="D81" s="32"/>
      <c r="E81" s="32"/>
      <c r="F81" s="32"/>
      <c r="G81" s="32"/>
      <c r="H81" s="32"/>
      <c r="I81" s="32"/>
      <c r="J81" s="32"/>
      <c r="K81" s="33">
        <f>L81+M81</f>
        <v>0</v>
      </c>
      <c r="L81" s="33">
        <f>L77</f>
        <v>0</v>
      </c>
      <c r="M81" s="34">
        <f>M77+M80</f>
        <v>0</v>
      </c>
      <c r="N81" s="17"/>
    </row>
    <row r="82" spans="1:14" s="123" customFormat="1" ht="18" x14ac:dyDescent="0.2">
      <c r="A82" s="17"/>
      <c r="B82" s="31" t="s">
        <v>98</v>
      </c>
      <c r="C82" s="31"/>
      <c r="D82" s="32"/>
      <c r="E82" s="32"/>
      <c r="F82" s="32"/>
      <c r="G82" s="32"/>
      <c r="H82" s="32"/>
      <c r="I82" s="32"/>
      <c r="J82" s="32"/>
      <c r="K82" s="112">
        <v>100</v>
      </c>
      <c r="L82" s="112" t="str">
        <f>IF($K$81&gt;0,ROUND(100*L81/$K$81,1),"")</f>
        <v/>
      </c>
      <c r="M82" s="113" t="str">
        <f>IF($K$81&gt;0,ROUND(100*M81/$K$81,1),"")</f>
        <v/>
      </c>
      <c r="N82" s="17"/>
    </row>
    <row r="83" spans="1:14" x14ac:dyDescent="0.2">
      <c r="A83" s="123"/>
    </row>
    <row r="84" spans="1:14" x14ac:dyDescent="0.2">
      <c r="A84" s="123"/>
    </row>
    <row r="85" spans="1:14" x14ac:dyDescent="0.2">
      <c r="B85" s="35"/>
      <c r="C85" s="35"/>
      <c r="D85" s="35"/>
      <c r="E85" s="35"/>
      <c r="I85" s="35"/>
      <c r="J85" s="35"/>
      <c r="K85" s="35"/>
      <c r="L85" s="35"/>
      <c r="M85" s="35"/>
    </row>
    <row r="86" spans="1:14" x14ac:dyDescent="0.2">
      <c r="B86" s="114" t="s">
        <v>43</v>
      </c>
      <c r="E86" s="115"/>
      <c r="I86" s="114" t="s">
        <v>42</v>
      </c>
    </row>
  </sheetData>
  <sheetProtection password="CCA9" sheet="1" objects="1" scenarios="1" formatRows="0" selectLockedCells="1"/>
  <mergeCells count="32">
    <mergeCell ref="C31:E31"/>
    <mergeCell ref="I7:K7"/>
    <mergeCell ref="L7:M7"/>
    <mergeCell ref="E4:M4"/>
    <mergeCell ref="E10:H10"/>
    <mergeCell ref="I10:K10"/>
    <mergeCell ref="L10:M10"/>
    <mergeCell ref="E7:H7"/>
    <mergeCell ref="E13:M13"/>
    <mergeCell ref="E16:M16"/>
    <mergeCell ref="B17:E17"/>
    <mergeCell ref="F17:H17"/>
    <mergeCell ref="I17:J17"/>
    <mergeCell ref="B19:M19"/>
    <mergeCell ref="C22:E22"/>
    <mergeCell ref="C25:E25"/>
    <mergeCell ref="C27:E27"/>
    <mergeCell ref="C29:E29"/>
    <mergeCell ref="C73:H73"/>
    <mergeCell ref="B35:M35"/>
    <mergeCell ref="C38:E38"/>
    <mergeCell ref="C41:E41"/>
    <mergeCell ref="C43:E43"/>
    <mergeCell ref="C72:H72"/>
    <mergeCell ref="C45:E45"/>
    <mergeCell ref="C47:E47"/>
    <mergeCell ref="C56:E56"/>
    <mergeCell ref="C58:E58"/>
    <mergeCell ref="C60:E60"/>
    <mergeCell ref="C62:E62"/>
    <mergeCell ref="C67:H67"/>
    <mergeCell ref="C53:E53"/>
  </mergeCells>
  <dataValidations count="8">
    <dataValidation type="whole" operator="greaterThanOrEqual" allowBlank="1" showInputMessage="1" showErrorMessage="1" errorTitle="Wrong Entry" error="Insert correct date format like:_x000a_24/12/2011" sqref="G27 G25 G22 G41 G53 G56 G31 G58 G43 G62 G47 G38">
      <formula1>0</formula1>
    </dataValidation>
    <dataValidation type="date" operator="greaterThanOrEqual" allowBlank="1" showInputMessage="1" showErrorMessage="1" sqref="L7:M7">
      <formula1>1</formula1>
    </dataValidation>
    <dataValidation type="decimal" allowBlank="1" showInputMessage="1" showErrorMessage="1" sqref="L78">
      <formula1>0</formula1>
      <formula2>100</formula2>
    </dataValidation>
    <dataValidation type="date" operator="greaterThan" allowBlank="1" showInputMessage="1" showErrorMessage="1" sqref="K7">
      <formula1>36526</formula1>
    </dataValidation>
    <dataValidation type="decimal" operator="greaterThan" allowBlank="1" showInputMessage="1" showErrorMessage="1" errorTitle="Wrong Entry" error="Not a correct number format." sqref="K70 K76 K34 K50">
      <formula1>0</formula1>
    </dataValidation>
    <dataValidation type="decimal" operator="greaterThanOrEqual" allowBlank="1" showInputMessage="1" showErrorMessage="1" errorTitle="Wrong Entry" error="Not a correct number format." sqref="J22 J24:J31 J55:J62 J53 K67:K68 K80 J40:J47 K72:K74 J38">
      <formula1>0</formula1>
    </dataValidation>
    <dataValidation type="date" operator="greaterThanOrEqual" allowBlank="1" showInputMessage="1" showErrorMessage="1" errorTitle="Wrong Entry" error="Insert correct date format like:_x000a_24/12/2011" sqref="F76 G24 G26 F70 G30 G55 G57 G61 F34 G40 G42 G46 F50">
      <formula1>1</formula1>
    </dataValidation>
    <dataValidation allowBlank="1" showInputMessage="1" showErrorMessage="1" sqref="K75 K51:M64 K77:M77 M78 L72:M75 K81 L80:M81"/>
  </dataValidations>
  <pageMargins left="0.78740157480314965" right="0.6692913385826772" top="1.5748031496062993" bottom="0.78740157480314965" header="0.23622047244094491" footer="0.39370078740157483"/>
  <pageSetup paperSize="9" fitToHeight="0" orientation="portrait" horizontalDpi="4294967292" verticalDpi="4294967292" r:id="rId1"/>
  <headerFooter scaleWithDoc="0">
    <oddHeader>&amp;R&amp;G
Seite &amp;P von &amp;N &amp;K00+000.&amp;L&amp;"Arial,Fett"&amp;21 
&amp;12
&amp;14Preisblatt</oddHeader>
    <oddFooter xml:space="preserve">&amp;L&amp;7preisblatt-kostenaufstellung-de&amp;R&amp;7Vertragsnummer: </oddFooter>
  </headerFooter>
  <rowBreaks count="1" manualBreakCount="1">
    <brk id="65" min="1" max="12"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Button 1">
              <controlPr defaultSize="0" print="0" autoFill="0" autoPict="0" macro="[0]!ZeileEinfügen">
                <anchor moveWithCells="1">
                  <from>
                    <xdr:col>4</xdr:col>
                    <xdr:colOff>0</xdr:colOff>
                    <xdr:row>0</xdr:row>
                    <xdr:rowOff>47625</xdr:rowOff>
                  </from>
                  <to>
                    <xdr:col>6</xdr:col>
                    <xdr:colOff>142875</xdr:colOff>
                    <xdr:row>0</xdr:row>
                    <xdr:rowOff>285750</xdr:rowOff>
                  </to>
                </anchor>
              </controlPr>
            </control>
          </mc:Choice>
        </mc:AlternateContent>
        <mc:AlternateContent xmlns:mc="http://schemas.openxmlformats.org/markup-compatibility/2006">
          <mc:Choice Requires="x14">
            <control shapeId="6146" r:id="rId6" name="Button 2">
              <controlPr defaultSize="0" print="0" autoFill="0" autoPict="0" macro="[0]!ZeileLöschen">
                <anchor moveWithCells="1">
                  <from>
                    <xdr:col>6</xdr:col>
                    <xdr:colOff>257175</xdr:colOff>
                    <xdr:row>0</xdr:row>
                    <xdr:rowOff>47625</xdr:rowOff>
                  </from>
                  <to>
                    <xdr:col>8</xdr:col>
                    <xdr:colOff>333375</xdr:colOff>
                    <xdr:row>0</xdr:row>
                    <xdr:rowOff>285750</xdr:rowOff>
                  </to>
                </anchor>
              </controlPr>
            </control>
          </mc:Choice>
        </mc:AlternateContent>
        <mc:AlternateContent xmlns:mc="http://schemas.openxmlformats.org/markup-compatibility/2006">
          <mc:Choice Requires="x14">
            <control shapeId="6147" r:id="rId7" name="Button 3">
              <controlPr defaultSize="0" print="0" autoFill="0" autoPict="0" macro="[0]!BlockKopieren">
                <anchor moveWithCells="1">
                  <from>
                    <xdr:col>9</xdr:col>
                    <xdr:colOff>381000</xdr:colOff>
                    <xdr:row>0</xdr:row>
                    <xdr:rowOff>47625</xdr:rowOff>
                  </from>
                  <to>
                    <xdr:col>10</xdr:col>
                    <xdr:colOff>504825</xdr:colOff>
                    <xdr:row>0</xdr:row>
                    <xdr:rowOff>285750</xdr:rowOff>
                  </to>
                </anchor>
              </controlPr>
            </control>
          </mc:Choice>
        </mc:AlternateContent>
        <mc:AlternateContent xmlns:mc="http://schemas.openxmlformats.org/markup-compatibility/2006">
          <mc:Choice Requires="x14">
            <control shapeId="6148" r:id="rId8" name="Button 4">
              <controlPr defaultSize="0" print="0" autoFill="0" autoPict="0" macro="[0]!BlockEntfernen">
                <anchor moveWithCells="1">
                  <from>
                    <xdr:col>10</xdr:col>
                    <xdr:colOff>619125</xdr:colOff>
                    <xdr:row>0</xdr:row>
                    <xdr:rowOff>47625</xdr:rowOff>
                  </from>
                  <to>
                    <xdr:col>11</xdr:col>
                    <xdr:colOff>552450</xdr:colOff>
                    <xdr:row>0</xdr:row>
                    <xdr:rowOff>285750</xdr:rowOff>
                  </to>
                </anchor>
              </controlPr>
            </control>
          </mc:Choice>
        </mc:AlternateContent>
        <mc:AlternateContent xmlns:mc="http://schemas.openxmlformats.org/markup-compatibility/2006">
          <mc:Choice Requires="x14">
            <control shapeId="6149" r:id="rId9" name="Button 5">
              <controlPr defaultSize="0" print="0" autoFill="0" autoPict="0" macro="[0]!SeitenEinrichten">
                <anchor moveWithCells="1">
                  <from>
                    <xdr:col>11</xdr:col>
                    <xdr:colOff>781050</xdr:colOff>
                    <xdr:row>0</xdr:row>
                    <xdr:rowOff>47625</xdr:rowOff>
                  </from>
                  <to>
                    <xdr:col>13</xdr:col>
                    <xdr:colOff>0</xdr:colOff>
                    <xdr:row>0</xdr:row>
                    <xdr:rowOff>285750</xdr:rowOff>
                  </to>
                </anchor>
              </controlPr>
            </control>
          </mc:Choice>
        </mc:AlternateContent>
        <mc:AlternateContent xmlns:mc="http://schemas.openxmlformats.org/markup-compatibility/2006">
          <mc:Choice Requires="x14">
            <control shapeId="6150" r:id="rId10" name="Button 6">
              <controlPr defaultSize="0" print="0" autoFill="0" autoPict="0" macro="[0]!Vertragsabschluss">
                <anchor moveWithCells="1">
                  <from>
                    <xdr:col>14</xdr:col>
                    <xdr:colOff>0</xdr:colOff>
                    <xdr:row>0</xdr:row>
                    <xdr:rowOff>47625</xdr:rowOff>
                  </from>
                  <to>
                    <xdr:col>21</xdr:col>
                    <xdr:colOff>514350</xdr:colOff>
                    <xdr:row>0</xdr:row>
                    <xdr:rowOff>285750</xdr:rowOff>
                  </to>
                </anchor>
              </controlPr>
            </control>
          </mc:Choice>
        </mc:AlternateContent>
        <mc:AlternateContent xmlns:mc="http://schemas.openxmlformats.org/markup-compatibility/2006">
          <mc:Choice Requires="x14">
            <control shapeId="6151" r:id="rId11" name="Button 7">
              <controlPr defaultSize="0" print="0" autoFill="0" autoPict="0" macro="[0]!AllesNeuberechnen">
                <anchor moveWithCells="1">
                  <from>
                    <xdr:col>22</xdr:col>
                    <xdr:colOff>85725</xdr:colOff>
                    <xdr:row>0</xdr:row>
                    <xdr:rowOff>47625</xdr:rowOff>
                  </from>
                  <to>
                    <xdr:col>24</xdr:col>
                    <xdr:colOff>342900</xdr:colOff>
                    <xdr:row>0</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outlinePr summaryBelow="0" summaryRight="0"/>
    <pageSetUpPr autoPageBreaks="0" fitToPage="1"/>
  </sheetPr>
  <dimension ref="A1:AI96"/>
  <sheetViews>
    <sheetView showGridLines="0" zoomScaleNormal="100" zoomScalePageLayoutView="70" workbookViewId="0">
      <pane xSplit="13" ySplit="21" topLeftCell="N47" activePane="bottomRight" state="frozen"/>
      <selection pane="topRight" activeCell="N1" sqref="N1"/>
      <selection pane="bottomLeft" activeCell="A22" sqref="A22"/>
      <selection pane="bottomRight" activeCell="O64" sqref="O64"/>
    </sheetView>
  </sheetViews>
  <sheetFormatPr baseColWidth="10" defaultColWidth="10.7109375" defaultRowHeight="12" x14ac:dyDescent="0.2"/>
  <cols>
    <col min="1" max="1" width="4.5703125" customWidth="1"/>
    <col min="2" max="2" width="4.85546875" style="1" customWidth="1"/>
    <col min="3" max="3" width="11.140625" style="1" customWidth="1"/>
    <col min="4" max="4" width="3.42578125" style="1" customWidth="1"/>
    <col min="5" max="5" width="9.42578125" style="1" customWidth="1"/>
    <col min="6" max="6" width="0.85546875" style="1" customWidth="1"/>
    <col min="7" max="7" width="4.5703125" style="1" customWidth="1"/>
    <col min="8" max="8" width="6.7109375" style="1" customWidth="1"/>
    <col min="9" max="9" width="5.5703125" style="1" bestFit="1" customWidth="1"/>
    <col min="10" max="13" width="11.140625" style="1" customWidth="1"/>
    <col min="14" max="14" width="1.7109375" style="1" customWidth="1"/>
    <col min="15" max="22" width="11.140625" style="1" customWidth="1"/>
    <col min="23" max="26" width="11.140625" style="1" hidden="1" customWidth="1"/>
    <col min="27" max="27" width="1.7109375" style="1" customWidth="1"/>
    <col min="28" max="29" width="11.42578125" style="1" customWidth="1"/>
    <col min="30" max="30" width="7.42578125" customWidth="1"/>
    <col min="31" max="31" width="35.85546875" style="1" hidden="1" customWidth="1"/>
    <col min="32" max="32" width="22" style="1" hidden="1" customWidth="1"/>
    <col min="33" max="33" width="5.28515625" style="1" hidden="1" customWidth="1"/>
    <col min="34" max="34" width="15.28515625" style="1" hidden="1" customWidth="1"/>
    <col min="35" max="35" width="11.42578125" style="1" hidden="1" customWidth="1"/>
    <col min="36" max="271" width="11.42578125" style="1" customWidth="1"/>
    <col min="272" max="16384" width="10.7109375" style="1"/>
  </cols>
  <sheetData>
    <row r="1" spans="1:35" ht="28.5" customHeight="1" x14ac:dyDescent="0.2">
      <c r="A1" s="1"/>
      <c r="AD1" s="1"/>
    </row>
    <row r="2" spans="1:35" ht="18" x14ac:dyDescent="0.2">
      <c r="B2" s="16" t="s">
        <v>89</v>
      </c>
      <c r="O2" s="146" t="s">
        <v>99</v>
      </c>
      <c r="AD2" s="1"/>
    </row>
    <row r="3" spans="1:35" ht="3.75" customHeight="1" x14ac:dyDescent="0.2">
      <c r="B3" s="21"/>
      <c r="C3" s="21"/>
      <c r="D3" s="21"/>
      <c r="E3" s="21"/>
      <c r="F3" s="22"/>
      <c r="G3" s="22"/>
      <c r="H3" s="22"/>
      <c r="I3" s="22"/>
      <c r="J3" s="22"/>
      <c r="K3" s="22"/>
      <c r="L3" s="22"/>
      <c r="M3" s="22"/>
    </row>
    <row r="4" spans="1:35" ht="14.25" x14ac:dyDescent="0.2">
      <c r="B4" s="4" t="s">
        <v>69</v>
      </c>
      <c r="E4" s="180">
        <f>Preisblatt!E4</f>
        <v>0</v>
      </c>
      <c r="F4" s="180"/>
      <c r="G4" s="180"/>
      <c r="H4" s="180"/>
      <c r="I4" s="180"/>
      <c r="J4" s="180"/>
      <c r="K4" s="180"/>
      <c r="L4" s="180"/>
      <c r="M4" s="180"/>
      <c r="O4" s="179" t="s">
        <v>74</v>
      </c>
      <c r="P4" s="179"/>
      <c r="Q4" s="157"/>
      <c r="R4" s="157"/>
    </row>
    <row r="5" spans="1:35" customFormat="1" ht="3.95" customHeight="1" x14ac:dyDescent="0.2">
      <c r="B5" s="3"/>
      <c r="C5" s="3"/>
      <c r="D5" s="3"/>
      <c r="E5" s="3"/>
      <c r="F5" s="3"/>
      <c r="G5" s="3"/>
      <c r="H5" s="3"/>
      <c r="I5" s="3"/>
      <c r="J5" s="3"/>
      <c r="K5" s="3"/>
      <c r="L5" s="3"/>
      <c r="M5" s="3"/>
      <c r="N5" s="3"/>
      <c r="O5" s="3"/>
      <c r="P5" s="3"/>
      <c r="Q5" s="3"/>
      <c r="R5" s="3"/>
    </row>
    <row r="6" spans="1:35" customFormat="1" ht="3.95" customHeight="1" x14ac:dyDescent="0.2"/>
    <row r="7" spans="1:35" ht="14.25" x14ac:dyDescent="0.2">
      <c r="B7" s="4" t="s">
        <v>67</v>
      </c>
      <c r="E7" s="180" t="str">
        <f>Preisblatt!E7</f>
        <v>&lt;Land des Projekts&gt;</v>
      </c>
      <c r="F7" s="180"/>
      <c r="G7" s="180"/>
      <c r="H7" s="180"/>
      <c r="I7" s="180"/>
      <c r="J7" s="180"/>
      <c r="K7" s="180"/>
      <c r="L7" s="180"/>
      <c r="M7" s="180"/>
      <c r="O7" s="185" t="s">
        <v>73</v>
      </c>
      <c r="P7" s="185"/>
      <c r="Q7" s="186"/>
      <c r="R7" s="186"/>
    </row>
    <row r="8" spans="1:35" customFormat="1" ht="3.95" customHeight="1" x14ac:dyDescent="0.2">
      <c r="B8" s="3"/>
      <c r="C8" s="3"/>
      <c r="D8" s="3"/>
      <c r="E8" s="3"/>
      <c r="F8" s="3"/>
      <c r="G8" s="3"/>
      <c r="H8" s="3"/>
      <c r="I8" s="3"/>
      <c r="J8" s="3"/>
      <c r="K8" s="3"/>
      <c r="L8" s="3"/>
      <c r="M8" s="3"/>
      <c r="N8" s="3"/>
      <c r="O8" s="3"/>
      <c r="P8" s="3"/>
      <c r="Q8" s="3"/>
      <c r="R8" s="3"/>
    </row>
    <row r="9" spans="1:35" customFormat="1" ht="3.95" customHeight="1" x14ac:dyDescent="0.2"/>
    <row r="10" spans="1:35" ht="15" x14ac:dyDescent="0.2">
      <c r="B10" s="4" t="s">
        <v>0</v>
      </c>
      <c r="D10" s="2"/>
      <c r="E10" s="181">
        <f>Preisblatt!E10</f>
        <v>0</v>
      </c>
      <c r="F10" s="181"/>
      <c r="G10" s="181"/>
      <c r="H10" s="181"/>
      <c r="I10" s="182" t="s">
        <v>68</v>
      </c>
      <c r="J10" s="182"/>
      <c r="K10" s="182"/>
      <c r="L10" s="181">
        <f>Preisblatt!Vertragsnummer</f>
        <v>0</v>
      </c>
      <c r="M10" s="181"/>
      <c r="O10" s="179"/>
      <c r="P10" s="179"/>
      <c r="Q10" s="184"/>
      <c r="R10" s="184"/>
    </row>
    <row r="11" spans="1:35" customFormat="1" ht="3.95" customHeight="1" x14ac:dyDescent="0.2">
      <c r="B11" s="3"/>
      <c r="C11" s="3"/>
      <c r="D11" s="3"/>
      <c r="E11" s="3"/>
      <c r="F11" s="3"/>
      <c r="G11" s="3"/>
      <c r="H11" s="3"/>
      <c r="I11" s="3"/>
      <c r="J11" s="3"/>
      <c r="K11" s="3"/>
      <c r="L11" s="3"/>
      <c r="M11" s="3"/>
      <c r="N11" s="3"/>
      <c r="O11" s="3"/>
      <c r="P11" s="3"/>
      <c r="Q11" s="3"/>
      <c r="R11" s="3"/>
    </row>
    <row r="12" spans="1:35" customFormat="1" ht="3.95" customHeight="1" x14ac:dyDescent="0.2"/>
    <row r="13" spans="1:35" customFormat="1" ht="14.25" customHeight="1" x14ac:dyDescent="0.2">
      <c r="B13" s="4" t="s">
        <v>14</v>
      </c>
      <c r="C13" s="1"/>
      <c r="D13" s="2"/>
      <c r="E13" s="183" t="str">
        <f>Preisblatt!E13</f>
        <v>&lt;Name des Privatunternehmens&gt;</v>
      </c>
      <c r="F13" s="183"/>
      <c r="G13" s="183"/>
      <c r="H13" s="183"/>
      <c r="I13" s="183"/>
      <c r="J13" s="183"/>
      <c r="K13" s="183"/>
      <c r="L13" s="182" t="s">
        <v>66</v>
      </c>
      <c r="M13" s="182"/>
      <c r="O13" s="186" t="s">
        <v>72</v>
      </c>
      <c r="P13" s="186"/>
      <c r="Q13" s="186"/>
      <c r="R13" s="186"/>
      <c r="AG13">
        <f>MAX($AG$22:$AG$55)</f>
        <v>1</v>
      </c>
    </row>
    <row r="14" spans="1:35" customFormat="1" ht="3.95" customHeight="1" x14ac:dyDescent="0.2">
      <c r="B14" s="3"/>
      <c r="C14" s="3"/>
      <c r="D14" s="3"/>
      <c r="E14" s="3"/>
      <c r="F14" s="3"/>
      <c r="G14" s="3"/>
      <c r="H14" s="3"/>
      <c r="I14" s="3"/>
      <c r="J14" s="3"/>
      <c r="K14" s="3"/>
      <c r="L14" s="3"/>
      <c r="M14" s="3"/>
      <c r="N14" s="3"/>
      <c r="O14" s="3"/>
      <c r="P14" s="3"/>
      <c r="Q14" s="3"/>
      <c r="R14" s="3"/>
    </row>
    <row r="15" spans="1:35" customFormat="1" ht="3.95" customHeight="1" x14ac:dyDescent="0.2"/>
    <row r="16" spans="1:35" customFormat="1" ht="18" x14ac:dyDescent="0.2">
      <c r="A16" s="17"/>
      <c r="E16" s="159" t="s">
        <v>44</v>
      </c>
      <c r="F16" s="159"/>
      <c r="G16" s="159"/>
      <c r="H16" s="159"/>
      <c r="I16" s="159"/>
      <c r="J16" s="159"/>
      <c r="K16" s="159"/>
      <c r="L16" s="159"/>
      <c r="M16" s="159"/>
      <c r="AE16" s="47" t="s">
        <v>39</v>
      </c>
      <c r="AF16" s="48"/>
      <c r="AG16" s="48"/>
      <c r="AH16" s="48"/>
      <c r="AI16" s="48"/>
    </row>
    <row r="17" spans="1:35" customFormat="1" ht="16.5" customHeight="1" thickBot="1" x14ac:dyDescent="0.25">
      <c r="B17" s="201" t="s">
        <v>92</v>
      </c>
      <c r="C17" s="201"/>
      <c r="D17" s="201"/>
      <c r="E17" s="201"/>
      <c r="F17" s="201"/>
      <c r="G17" s="201"/>
      <c r="H17" s="201"/>
      <c r="I17" s="201"/>
      <c r="J17" s="201"/>
      <c r="K17" s="201"/>
      <c r="L17" s="201"/>
      <c r="M17" s="202"/>
      <c r="N17" s="90"/>
      <c r="O17" s="173" t="s">
        <v>45</v>
      </c>
      <c r="P17" s="200"/>
      <c r="Q17" s="200"/>
      <c r="R17" s="200"/>
      <c r="S17" s="200"/>
      <c r="T17" s="200"/>
      <c r="U17" s="200"/>
      <c r="V17" s="200"/>
      <c r="W17" s="200"/>
      <c r="X17" s="200"/>
      <c r="Y17" s="200"/>
      <c r="Z17" s="174"/>
      <c r="AA17" s="56"/>
      <c r="AB17" s="173" t="s">
        <v>46</v>
      </c>
      <c r="AC17" s="174"/>
    </row>
    <row r="18" spans="1:35" customFormat="1" ht="16.5" customHeight="1" x14ac:dyDescent="0.2">
      <c r="B18" s="198"/>
      <c r="C18" s="198"/>
      <c r="D18" s="198"/>
      <c r="E18" s="198"/>
      <c r="F18" s="198"/>
      <c r="G18" s="198"/>
      <c r="H18" s="198"/>
      <c r="I18" s="198"/>
      <c r="J18" s="198"/>
      <c r="K18" s="198"/>
      <c r="L18" s="198"/>
      <c r="M18" s="199"/>
      <c r="N18" s="90"/>
      <c r="O18" s="175" t="s">
        <v>47</v>
      </c>
      <c r="P18" s="176"/>
      <c r="Q18" s="176" t="s">
        <v>48</v>
      </c>
      <c r="R18" s="176"/>
      <c r="S18" s="176" t="s">
        <v>49</v>
      </c>
      <c r="T18" s="176"/>
      <c r="U18" s="176" t="s">
        <v>50</v>
      </c>
      <c r="V18" s="176"/>
      <c r="W18" s="176" t="s">
        <v>51</v>
      </c>
      <c r="X18" s="176"/>
      <c r="Y18" s="176" t="s">
        <v>52</v>
      </c>
      <c r="Z18" s="176"/>
      <c r="AA18" s="56"/>
      <c r="AB18" s="177" t="s">
        <v>53</v>
      </c>
      <c r="AC18" s="178"/>
    </row>
    <row r="19" spans="1:35" customFormat="1" ht="12" customHeight="1" x14ac:dyDescent="0.2">
      <c r="B19" s="123"/>
      <c r="C19" s="123"/>
      <c r="D19" s="123"/>
      <c r="E19" s="123"/>
      <c r="F19" s="123"/>
      <c r="G19" s="123"/>
      <c r="H19" s="123"/>
      <c r="I19" s="123"/>
      <c r="J19" s="123"/>
      <c r="K19" s="123"/>
      <c r="L19" s="123"/>
      <c r="M19" s="123"/>
      <c r="N19" s="56"/>
      <c r="O19" s="57" t="s">
        <v>54</v>
      </c>
      <c r="P19" s="104"/>
      <c r="Q19" s="58" t="s">
        <v>54</v>
      </c>
      <c r="R19" s="105" t="str">
        <f>IF(AND(P20&lt;&gt;"",R20&lt;&gt;""),IF(ISNUMBER(P20),DATE(YEAR(P20),MONTH(P20)+1,1),""),"")</f>
        <v/>
      </c>
      <c r="S19" s="58" t="s">
        <v>54</v>
      </c>
      <c r="T19" s="105" t="str">
        <f>IF(AND(R20&lt;&gt;"",T20&lt;&gt;""),IF(ISNUMBER(R20),DATE(YEAR(R20),MONTH(R20)+1,1),""),"")</f>
        <v/>
      </c>
      <c r="U19" s="58" t="s">
        <v>54</v>
      </c>
      <c r="V19" s="105" t="str">
        <f>IF(AND(T20&lt;&gt;"",V20&lt;&gt;""),IF(ISNUMBER(T20),DATE(YEAR(T20),MONTH(T20)+1,1),""),"")</f>
        <v/>
      </c>
      <c r="W19" s="58" t="s">
        <v>54</v>
      </c>
      <c r="X19" s="105" t="str">
        <f>IF(AND(V20&lt;&gt;"",X20&lt;&gt;""),IF(ISNUMBER(V20),DATE(YEAR(V20),MONTH(V20)+1,1),""),"")</f>
        <v/>
      </c>
      <c r="Y19" s="58" t="s">
        <v>54</v>
      </c>
      <c r="Z19" s="105" t="str">
        <f>IF(AND(X20&lt;&gt;"",Z20&lt;&gt;""),IF(ISNUMBER(X20),DATE(YEAR(X20),MONTH(X20)+1,1),""),"")</f>
        <v/>
      </c>
      <c r="AA19" s="56"/>
      <c r="AB19" s="169" t="s">
        <v>55</v>
      </c>
      <c r="AC19" s="170"/>
    </row>
    <row r="20" spans="1:35" customFormat="1" ht="12.75" customHeight="1" x14ac:dyDescent="0.2">
      <c r="B20" s="123"/>
      <c r="C20" s="123"/>
      <c r="D20" s="123"/>
      <c r="E20" s="123"/>
      <c r="F20" s="123"/>
      <c r="G20" s="123"/>
      <c r="H20" s="123"/>
      <c r="I20" s="123"/>
      <c r="J20" s="123"/>
      <c r="K20" s="123"/>
      <c r="L20" s="123"/>
      <c r="M20" s="123"/>
      <c r="N20" s="56"/>
      <c r="O20" s="59" t="s">
        <v>56</v>
      </c>
      <c r="P20" s="60"/>
      <c r="Q20" s="61" t="s">
        <v>56</v>
      </c>
      <c r="R20" s="60"/>
      <c r="S20" s="61" t="s">
        <v>56</v>
      </c>
      <c r="T20" s="60"/>
      <c r="U20" s="61" t="s">
        <v>56</v>
      </c>
      <c r="V20" s="60"/>
      <c r="W20" s="61" t="s">
        <v>56</v>
      </c>
      <c r="X20" s="60"/>
      <c r="Y20" s="61" t="s">
        <v>56</v>
      </c>
      <c r="Z20" s="60"/>
      <c r="AA20" s="56"/>
      <c r="AB20" s="171"/>
      <c r="AC20" s="172"/>
    </row>
    <row r="21" spans="1:35" customFormat="1" ht="42" customHeight="1" x14ac:dyDescent="0.2">
      <c r="B21" s="160" t="s">
        <v>12</v>
      </c>
      <c r="C21" s="160"/>
      <c r="D21" s="160"/>
      <c r="E21" s="161"/>
      <c r="F21" s="162" t="s">
        <v>26</v>
      </c>
      <c r="G21" s="160"/>
      <c r="H21" s="161"/>
      <c r="I21" s="162" t="s">
        <v>27</v>
      </c>
      <c r="J21" s="161"/>
      <c r="K21" s="37" t="s">
        <v>29</v>
      </c>
      <c r="L21" s="37" t="s">
        <v>65</v>
      </c>
      <c r="M21" s="37" t="s">
        <v>28</v>
      </c>
      <c r="N21" s="56"/>
      <c r="O21" s="62" t="s">
        <v>57</v>
      </c>
      <c r="P21" s="63" t="s">
        <v>28</v>
      </c>
      <c r="Q21" s="64" t="s">
        <v>57</v>
      </c>
      <c r="R21" s="63" t="s">
        <v>28</v>
      </c>
      <c r="S21" s="64" t="s">
        <v>57</v>
      </c>
      <c r="T21" s="63" t="s">
        <v>28</v>
      </c>
      <c r="U21" s="64" t="s">
        <v>57</v>
      </c>
      <c r="V21" s="63" t="s">
        <v>28</v>
      </c>
      <c r="W21" s="64" t="s">
        <v>57</v>
      </c>
      <c r="X21" s="63" t="s">
        <v>28</v>
      </c>
      <c r="Y21" s="64" t="s">
        <v>57</v>
      </c>
      <c r="Z21" s="63" t="s">
        <v>28</v>
      </c>
      <c r="AA21" s="56"/>
      <c r="AB21" s="65" t="s">
        <v>58</v>
      </c>
      <c r="AC21" s="66" t="s">
        <v>28</v>
      </c>
      <c r="AE21" s="50" t="s">
        <v>30</v>
      </c>
      <c r="AF21" s="50" t="s">
        <v>31</v>
      </c>
      <c r="AG21" s="15" t="s">
        <v>38</v>
      </c>
      <c r="AH21" s="15" t="s">
        <v>37</v>
      </c>
      <c r="AI21" s="15" t="s">
        <v>41</v>
      </c>
    </row>
    <row r="22" spans="1:35" customFormat="1" x14ac:dyDescent="0.2">
      <c r="A22" s="50"/>
      <c r="B22" s="51"/>
      <c r="C22" s="51"/>
      <c r="D22" s="51"/>
      <c r="E22" s="51"/>
      <c r="F22" s="51"/>
      <c r="G22" s="51"/>
      <c r="H22" s="51"/>
      <c r="I22" s="51"/>
      <c r="J22" s="51"/>
      <c r="K22" s="51"/>
      <c r="L22" s="51"/>
      <c r="M22" s="51"/>
      <c r="N22" s="56"/>
      <c r="O22" s="70"/>
      <c r="P22" s="70"/>
      <c r="Q22" s="71"/>
      <c r="R22" s="23"/>
      <c r="S22" s="71"/>
      <c r="T22" s="23"/>
      <c r="U22" s="71"/>
      <c r="V22" s="23"/>
      <c r="W22" s="71"/>
      <c r="X22" s="23"/>
      <c r="Y22" s="71"/>
      <c r="Z22" s="23"/>
      <c r="AA22" s="56"/>
      <c r="AB22" s="71"/>
      <c r="AC22" s="72"/>
      <c r="AE22" s="50"/>
      <c r="AF22" s="50"/>
    </row>
    <row r="23" spans="1:35" customFormat="1" ht="18" hidden="1" x14ac:dyDescent="0.2">
      <c r="A23" s="49" t="str">
        <f>CHAR(AG23+64)</f>
        <v>@</v>
      </c>
      <c r="B23" s="166" t="str">
        <f>Preisblatt!B19</f>
        <v>&lt;Name des Unternehmens&gt;</v>
      </c>
      <c r="C23" s="167"/>
      <c r="D23" s="167"/>
      <c r="E23" s="167"/>
      <c r="F23" s="167"/>
      <c r="G23" s="167"/>
      <c r="H23" s="167"/>
      <c r="I23" s="167"/>
      <c r="J23" s="167"/>
      <c r="K23" s="167"/>
      <c r="L23" s="167"/>
      <c r="M23" s="168"/>
      <c r="N23" s="56"/>
      <c r="O23" s="121"/>
      <c r="P23" s="31"/>
      <c r="Q23" s="121"/>
      <c r="R23" s="31"/>
      <c r="S23" s="121"/>
      <c r="T23" s="31"/>
      <c r="U23" s="121"/>
      <c r="V23" s="31"/>
      <c r="W23" s="121"/>
      <c r="X23" s="31"/>
      <c r="Y23" s="121"/>
      <c r="Z23" s="122"/>
      <c r="AA23" s="56"/>
      <c r="AB23" s="121"/>
      <c r="AC23" s="122"/>
      <c r="AE23" s="50"/>
      <c r="AF23" s="50"/>
      <c r="AG23">
        <f>COUNT(AH$22:AH22)</f>
        <v>0</v>
      </c>
      <c r="AI23">
        <v>1</v>
      </c>
    </row>
    <row r="24" spans="1:35" customFormat="1" ht="18" hidden="1" x14ac:dyDescent="0.2">
      <c r="A24" s="17"/>
      <c r="B24" s="42" t="s">
        <v>33</v>
      </c>
      <c r="C24" s="24"/>
      <c r="D24" s="25"/>
      <c r="E24" s="25"/>
      <c r="F24" s="25"/>
      <c r="G24" s="25"/>
      <c r="H24" s="25"/>
      <c r="I24" s="25"/>
      <c r="J24" s="25"/>
      <c r="K24" s="25"/>
      <c r="L24" s="25"/>
      <c r="M24" s="25"/>
      <c r="N24" s="56"/>
      <c r="O24" s="6"/>
      <c r="P24" s="6"/>
      <c r="Q24" s="75"/>
      <c r="R24" s="6"/>
      <c r="S24" s="75"/>
      <c r="T24" s="6"/>
      <c r="U24" s="75"/>
      <c r="V24" s="6"/>
      <c r="W24" s="75"/>
      <c r="X24" s="6"/>
      <c r="Y24" s="75"/>
      <c r="Z24" s="6"/>
      <c r="AA24" s="56"/>
      <c r="AB24" s="75"/>
      <c r="AC24" s="76"/>
      <c r="AE24" s="50"/>
      <c r="AF24" s="50"/>
    </row>
    <row r="25" spans="1:35" customFormat="1" ht="18" hidden="1" x14ac:dyDescent="0.2">
      <c r="A25" s="17"/>
      <c r="B25" s="39" t="s">
        <v>15</v>
      </c>
      <c r="C25" s="6" t="s">
        <v>13</v>
      </c>
      <c r="D25" s="3"/>
      <c r="E25" s="3"/>
      <c r="F25" s="3"/>
      <c r="G25" s="3"/>
      <c r="H25" s="3"/>
      <c r="I25" s="3"/>
      <c r="J25" s="3"/>
      <c r="K25" s="3"/>
      <c r="L25" s="3"/>
      <c r="M25" s="3"/>
      <c r="N25" s="56"/>
      <c r="O25" s="6"/>
      <c r="P25" s="6"/>
      <c r="Q25" s="75"/>
      <c r="R25" s="6"/>
      <c r="S25" s="75"/>
      <c r="T25" s="6"/>
      <c r="U25" s="75"/>
      <c r="V25" s="6"/>
      <c r="W25" s="75"/>
      <c r="X25" s="6"/>
      <c r="Y25" s="75"/>
      <c r="Z25" s="6"/>
      <c r="AA25" s="56"/>
      <c r="AB25" s="75"/>
      <c r="AC25" s="76"/>
      <c r="AE25" s="50"/>
      <c r="AF25" s="50"/>
    </row>
    <row r="26" spans="1:35" customFormat="1" ht="18" hidden="1" x14ac:dyDescent="0.2">
      <c r="A26" s="17"/>
      <c r="B26" s="41"/>
      <c r="C26" s="163" t="str">
        <f>Preisblatt!C22</f>
        <v>&lt;Name, Funktion&gt;</v>
      </c>
      <c r="D26" s="164"/>
      <c r="E26" s="164"/>
      <c r="F26" s="9"/>
      <c r="G26" s="117">
        <f>Preisblatt!G22</f>
        <v>0</v>
      </c>
      <c r="H26" s="8" t="str">
        <f>IF(G26=1,"Tag","Tage")</f>
        <v>Tage</v>
      </c>
      <c r="I26" s="38" t="s">
        <v>2</v>
      </c>
      <c r="J26" s="125">
        <f>Preisblatt!J22</f>
        <v>0</v>
      </c>
      <c r="K26" s="10">
        <f>G26*J26</f>
        <v>0</v>
      </c>
      <c r="L26" s="10">
        <f>K26*AnteilFremd/100</f>
        <v>0</v>
      </c>
      <c r="M26" s="11">
        <f>K26-L26</f>
        <v>0</v>
      </c>
      <c r="N26" s="56"/>
      <c r="O26" s="18"/>
      <c r="P26" s="77">
        <f>O26*AnteilGIZ/100</f>
        <v>0</v>
      </c>
      <c r="Q26" s="78"/>
      <c r="R26" s="77">
        <f>Q26*AnteilGIZ/100</f>
        <v>0</v>
      </c>
      <c r="S26" s="78"/>
      <c r="T26" s="77">
        <f>S26*AnteilGIZ/100</f>
        <v>0</v>
      </c>
      <c r="U26" s="78"/>
      <c r="V26" s="77">
        <f>U26*AnteilGIZ/100</f>
        <v>0</v>
      </c>
      <c r="W26" s="78"/>
      <c r="X26" s="77">
        <f>W26*AnteilGIZ/100</f>
        <v>0</v>
      </c>
      <c r="Y26" s="78"/>
      <c r="Z26" s="77">
        <f>Y26*AnteilGIZ/100</f>
        <v>0</v>
      </c>
      <c r="AA26" s="56"/>
      <c r="AB26" s="79">
        <f>K26-O26-Q26-S26-U26-W26-Y26</f>
        <v>0</v>
      </c>
      <c r="AC26" s="80">
        <f>M26-P26-R26-T26-V26-X26-Z26</f>
        <v>0</v>
      </c>
      <c r="AE26" s="50"/>
      <c r="AF26" s="148" t="str">
        <f>C26</f>
        <v>&lt;Name, Funktion&gt;</v>
      </c>
    </row>
    <row r="27" spans="1:35" customFormat="1" ht="18" hidden="1" x14ac:dyDescent="0.2">
      <c r="A27" s="17"/>
      <c r="B27" s="53" t="s">
        <v>16</v>
      </c>
      <c r="C27" s="54" t="s">
        <v>3</v>
      </c>
      <c r="D27" s="124"/>
      <c r="E27" s="124"/>
      <c r="F27" s="124"/>
      <c r="G27" s="124"/>
      <c r="H27" s="124"/>
      <c r="I27" s="8"/>
      <c r="J27" s="124"/>
      <c r="K27" s="52"/>
      <c r="L27" s="52"/>
      <c r="M27" s="52"/>
      <c r="N27" s="56"/>
      <c r="O27" s="6"/>
      <c r="P27" s="6"/>
      <c r="Q27" s="75"/>
      <c r="R27" s="6"/>
      <c r="S27" s="75"/>
      <c r="T27" s="6"/>
      <c r="U27" s="75"/>
      <c r="V27" s="6"/>
      <c r="W27" s="75"/>
      <c r="X27" s="6"/>
      <c r="Y27" s="75"/>
      <c r="Z27" s="6"/>
      <c r="AA27" s="56"/>
      <c r="AB27" s="75"/>
      <c r="AC27" s="76"/>
      <c r="AE27" s="50"/>
      <c r="AF27" s="50"/>
      <c r="AI27">
        <v>1</v>
      </c>
    </row>
    <row r="28" spans="1:35" customFormat="1" ht="18" hidden="1" x14ac:dyDescent="0.2">
      <c r="A28" s="17"/>
      <c r="B28" s="40" t="s">
        <v>20</v>
      </c>
      <c r="C28" s="8" t="s">
        <v>4</v>
      </c>
      <c r="D28" s="8"/>
      <c r="E28" s="8"/>
      <c r="F28" s="123"/>
      <c r="G28" s="123"/>
      <c r="H28" s="123"/>
      <c r="I28" s="123"/>
      <c r="J28" s="123"/>
      <c r="N28" s="56"/>
      <c r="O28" s="6"/>
      <c r="P28" s="6"/>
      <c r="Q28" s="75"/>
      <c r="R28" s="6"/>
      <c r="S28" s="75"/>
      <c r="T28" s="6"/>
      <c r="U28" s="75"/>
      <c r="V28" s="6"/>
      <c r="W28" s="75"/>
      <c r="X28" s="6"/>
      <c r="Y28" s="75"/>
      <c r="Z28" s="6"/>
      <c r="AA28" s="56"/>
      <c r="AB28" s="75"/>
      <c r="AC28" s="76"/>
      <c r="AE28" s="50"/>
      <c r="AF28" s="50"/>
    </row>
    <row r="29" spans="1:35" customFormat="1" ht="18" hidden="1" x14ac:dyDescent="0.2">
      <c r="A29" s="17"/>
      <c r="B29" s="41"/>
      <c r="C29" s="163" t="str">
        <f>Preisblatt!C25</f>
        <v>&lt;Einsatzland&gt;</v>
      </c>
      <c r="D29" s="164"/>
      <c r="E29" s="165"/>
      <c r="F29" s="9"/>
      <c r="G29" s="117">
        <f>Preisblatt!G25</f>
        <v>0</v>
      </c>
      <c r="H29" s="118" t="str">
        <f>IF(G29=1,"Tag","Tage")</f>
        <v>Tage</v>
      </c>
      <c r="I29" s="38" t="s">
        <v>2</v>
      </c>
      <c r="J29" s="119">
        <f>Preisblatt!J25</f>
        <v>0</v>
      </c>
      <c r="K29" s="10">
        <f>G29*J29</f>
        <v>0</v>
      </c>
      <c r="L29" s="10">
        <f>K29*AnteilFremd/100</f>
        <v>0</v>
      </c>
      <c r="M29" s="11">
        <f>K29-L29</f>
        <v>0</v>
      </c>
      <c r="N29" s="56"/>
      <c r="O29" s="18"/>
      <c r="P29" s="77">
        <f>O29*AnteilGIZ/100</f>
        <v>0</v>
      </c>
      <c r="Q29" s="78"/>
      <c r="R29" s="77">
        <f>Q29*AnteilGIZ/100</f>
        <v>0</v>
      </c>
      <c r="S29" s="78"/>
      <c r="T29" s="77">
        <f>S29*AnteilGIZ/100</f>
        <v>0</v>
      </c>
      <c r="U29" s="78"/>
      <c r="V29" s="77">
        <f>U29*AnteilGIZ/100</f>
        <v>0</v>
      </c>
      <c r="W29" s="78"/>
      <c r="X29" s="77">
        <f>W29*AnteilGIZ/100</f>
        <v>0</v>
      </c>
      <c r="Y29" s="78"/>
      <c r="Z29" s="77">
        <f>Y29*AnteilGIZ/100</f>
        <v>0</v>
      </c>
      <c r="AA29" s="56"/>
      <c r="AB29" s="79">
        <f>K29-O29-Q29-S29-U29-W29-Y29</f>
        <v>0</v>
      </c>
      <c r="AC29" s="80">
        <f>M29-P29-R29-T29-V29-X29-Z29</f>
        <v>0</v>
      </c>
      <c r="AE29" s="50"/>
      <c r="AF29" s="148" t="str">
        <f>C29</f>
        <v>&lt;Einsatzland&gt;</v>
      </c>
    </row>
    <row r="30" spans="1:35" customFormat="1" ht="18" hidden="1" x14ac:dyDescent="0.2">
      <c r="A30" s="17"/>
      <c r="B30" s="40" t="s">
        <v>21</v>
      </c>
      <c r="C30" s="8" t="s">
        <v>5</v>
      </c>
      <c r="D30" s="8"/>
      <c r="E30" s="8"/>
      <c r="F30" s="124"/>
      <c r="G30" s="124"/>
      <c r="H30" s="124"/>
      <c r="I30" s="124"/>
      <c r="J30" s="124"/>
      <c r="K30" s="52"/>
      <c r="L30" s="52"/>
      <c r="M30" s="52"/>
      <c r="N30" s="56"/>
      <c r="O30" s="6"/>
      <c r="P30" s="6"/>
      <c r="Q30" s="75"/>
      <c r="R30" s="6"/>
      <c r="S30" s="75"/>
      <c r="T30" s="6"/>
      <c r="U30" s="75"/>
      <c r="V30" s="6"/>
      <c r="W30" s="75"/>
      <c r="X30" s="6"/>
      <c r="Y30" s="75"/>
      <c r="Z30" s="6"/>
      <c r="AA30" s="56"/>
      <c r="AB30" s="75"/>
      <c r="AC30" s="76"/>
      <c r="AE30" s="50"/>
      <c r="AF30" s="50"/>
      <c r="AI30">
        <v>1</v>
      </c>
    </row>
    <row r="31" spans="1:35" customFormat="1" ht="18" hidden="1" x14ac:dyDescent="0.2">
      <c r="A31" s="17"/>
      <c r="B31" s="41"/>
      <c r="C31" s="163" t="str">
        <f>Preisblatt!C27</f>
        <v>&lt;Einsatzland&gt;</v>
      </c>
      <c r="D31" s="164"/>
      <c r="E31" s="165"/>
      <c r="F31" s="9"/>
      <c r="G31" s="117">
        <f>Preisblatt!G27</f>
        <v>0</v>
      </c>
      <c r="H31" s="8" t="str">
        <f>IF(G31=1,"Nacht","Nächte")</f>
        <v>Nächte</v>
      </c>
      <c r="I31" s="38" t="s">
        <v>2</v>
      </c>
      <c r="J31" s="119">
        <f>Preisblatt!J27</f>
        <v>0</v>
      </c>
      <c r="K31" s="10">
        <f>G31*J31</f>
        <v>0</v>
      </c>
      <c r="L31" s="10">
        <f>K31*AnteilFremd/100</f>
        <v>0</v>
      </c>
      <c r="M31" s="11">
        <f>K31-L31</f>
        <v>0</v>
      </c>
      <c r="N31" s="56"/>
      <c r="O31" s="18"/>
      <c r="P31" s="77">
        <f>O31*AnteilGIZ/100</f>
        <v>0</v>
      </c>
      <c r="Q31" s="78"/>
      <c r="R31" s="77">
        <f>Q31*AnteilGIZ/100</f>
        <v>0</v>
      </c>
      <c r="S31" s="78"/>
      <c r="T31" s="77">
        <f>S31*AnteilGIZ/100</f>
        <v>0</v>
      </c>
      <c r="U31" s="78"/>
      <c r="V31" s="77">
        <f>U31*AnteilGIZ/100</f>
        <v>0</v>
      </c>
      <c r="W31" s="78"/>
      <c r="X31" s="77">
        <f>W31*AnteilGIZ/100</f>
        <v>0</v>
      </c>
      <c r="Y31" s="78"/>
      <c r="Z31" s="77">
        <f>Y31*AnteilGIZ/100</f>
        <v>0</v>
      </c>
      <c r="AA31" s="56"/>
      <c r="AB31" s="79">
        <f>K31-O31-Q31-S31-U31-W31-Y31</f>
        <v>0</v>
      </c>
      <c r="AC31" s="80">
        <f>M31-P31-R31-T31-V31-X31-Z31</f>
        <v>0</v>
      </c>
      <c r="AE31" s="50"/>
      <c r="AF31" s="148" t="str">
        <f>C31</f>
        <v>&lt;Einsatzland&gt;</v>
      </c>
    </row>
    <row r="32" spans="1:35" customFormat="1" ht="18" hidden="1" x14ac:dyDescent="0.2">
      <c r="A32" s="17"/>
      <c r="B32" s="40" t="s">
        <v>22</v>
      </c>
      <c r="C32" s="8" t="s">
        <v>19</v>
      </c>
      <c r="D32" s="8"/>
      <c r="E32" s="8"/>
      <c r="F32" s="124"/>
      <c r="G32" s="124"/>
      <c r="H32" s="124"/>
      <c r="I32" s="124"/>
      <c r="J32" s="124"/>
      <c r="K32" s="52"/>
      <c r="L32" s="52"/>
      <c r="M32" s="52"/>
      <c r="N32" s="56"/>
      <c r="O32" s="6"/>
      <c r="P32" s="6"/>
      <c r="Q32" s="75"/>
      <c r="R32" s="6"/>
      <c r="S32" s="75"/>
      <c r="T32" s="6"/>
      <c r="U32" s="75"/>
      <c r="V32" s="6"/>
      <c r="W32" s="75"/>
      <c r="X32" s="6"/>
      <c r="Y32" s="75"/>
      <c r="Z32" s="6"/>
      <c r="AA32" s="56"/>
      <c r="AB32" s="75"/>
      <c r="AC32" s="76"/>
      <c r="AE32" s="50"/>
      <c r="AF32" s="50"/>
      <c r="AI32">
        <v>1</v>
      </c>
    </row>
    <row r="33" spans="1:35" customFormat="1" ht="18" hidden="1" x14ac:dyDescent="0.2">
      <c r="A33" s="17"/>
      <c r="B33" s="41"/>
      <c r="C33" s="163" t="str">
        <f>Preisblatt!C29</f>
        <v>&lt;Einsatzland&gt;</v>
      </c>
      <c r="D33" s="164"/>
      <c r="E33" s="165"/>
      <c r="F33" s="9"/>
      <c r="G33" s="8" t="s">
        <v>25</v>
      </c>
      <c r="H33" s="8"/>
      <c r="I33" s="9"/>
      <c r="J33" s="119">
        <f>Preisblatt!J29</f>
        <v>0</v>
      </c>
      <c r="K33" s="10">
        <f>J33</f>
        <v>0</v>
      </c>
      <c r="L33" s="10">
        <f>K33*AnteilFremd/100</f>
        <v>0</v>
      </c>
      <c r="M33" s="11">
        <f>K33-L33</f>
        <v>0</v>
      </c>
      <c r="N33" s="56"/>
      <c r="O33" s="18"/>
      <c r="P33" s="77">
        <f>O33*AnteilGIZ/100</f>
        <v>0</v>
      </c>
      <c r="Q33" s="78"/>
      <c r="R33" s="77">
        <f>Q33*AnteilGIZ/100</f>
        <v>0</v>
      </c>
      <c r="S33" s="78"/>
      <c r="T33" s="77">
        <f>S33*AnteilGIZ/100</f>
        <v>0</v>
      </c>
      <c r="U33" s="78"/>
      <c r="V33" s="77">
        <f>U33*AnteilGIZ/100</f>
        <v>0</v>
      </c>
      <c r="W33" s="78"/>
      <c r="X33" s="77">
        <f>W33*AnteilGIZ/100</f>
        <v>0</v>
      </c>
      <c r="Y33" s="78"/>
      <c r="Z33" s="77">
        <f>Y33*AnteilGIZ/100</f>
        <v>0</v>
      </c>
      <c r="AA33" s="56"/>
      <c r="AB33" s="79">
        <f>K33-O33-Q33-S33-U33-W33-Y33</f>
        <v>0</v>
      </c>
      <c r="AC33" s="80">
        <f>M33-P33-R33-T33-V33-X33-Z33</f>
        <v>0</v>
      </c>
      <c r="AE33" s="50"/>
      <c r="AF33" s="148" t="str">
        <f>C33</f>
        <v>&lt;Einsatzland&gt;</v>
      </c>
    </row>
    <row r="34" spans="1:35" customFormat="1" ht="18" hidden="1" x14ac:dyDescent="0.2">
      <c r="A34" s="17"/>
      <c r="B34" s="40" t="s">
        <v>23</v>
      </c>
      <c r="C34" s="44" t="s">
        <v>61</v>
      </c>
      <c r="D34" s="8"/>
      <c r="E34" s="8"/>
      <c r="F34" s="124"/>
      <c r="G34" s="124"/>
      <c r="H34" s="124"/>
      <c r="I34" s="124"/>
      <c r="J34" s="124"/>
      <c r="K34" s="52"/>
      <c r="L34" s="52"/>
      <c r="M34" s="52"/>
      <c r="N34" s="56"/>
      <c r="O34" s="6"/>
      <c r="P34" s="6"/>
      <c r="Q34" s="75"/>
      <c r="R34" s="6"/>
      <c r="S34" s="75"/>
      <c r="T34" s="6"/>
      <c r="U34" s="75"/>
      <c r="V34" s="6"/>
      <c r="W34" s="75"/>
      <c r="X34" s="6"/>
      <c r="Y34" s="75"/>
      <c r="Z34" s="6"/>
      <c r="AA34" s="56"/>
      <c r="AB34" s="75"/>
      <c r="AC34" s="76"/>
      <c r="AE34" s="50"/>
      <c r="AF34" s="50"/>
      <c r="AI34">
        <v>1</v>
      </c>
    </row>
    <row r="35" spans="1:35" customFormat="1" ht="18" hidden="1" x14ac:dyDescent="0.2">
      <c r="A35" s="17"/>
      <c r="B35" s="41"/>
      <c r="C35" s="163" t="str">
        <f>Preisblatt!C31</f>
        <v>&lt;von - nach&gt;</v>
      </c>
      <c r="D35" s="164"/>
      <c r="E35" s="165"/>
      <c r="F35" s="9"/>
      <c r="G35" s="117">
        <f>Preisblatt!G31</f>
        <v>0</v>
      </c>
      <c r="H35" s="8" t="str">
        <f>IF(G35=1,"Flug","Flüge")</f>
        <v>Flüge</v>
      </c>
      <c r="I35" s="38" t="s">
        <v>2</v>
      </c>
      <c r="J35" s="119">
        <f>Preisblatt!J31</f>
        <v>0</v>
      </c>
      <c r="K35" s="10">
        <f>G35*J35</f>
        <v>0</v>
      </c>
      <c r="L35" s="10">
        <f>K35*AnteilFremd/100</f>
        <v>0</v>
      </c>
      <c r="M35" s="11">
        <f>K35-L35</f>
        <v>0</v>
      </c>
      <c r="N35" s="56"/>
      <c r="O35" s="78"/>
      <c r="P35" s="80">
        <f>O35*AnteilGIZ/100</f>
        <v>0</v>
      </c>
      <c r="Q35" s="18"/>
      <c r="R35" s="77">
        <f>Q35*AnteilGIZ/100</f>
        <v>0</v>
      </c>
      <c r="S35" s="78"/>
      <c r="T35" s="77">
        <f>S35*AnteilGIZ/100</f>
        <v>0</v>
      </c>
      <c r="U35" s="78"/>
      <c r="V35" s="77">
        <f>U35*AnteilGIZ/100</f>
        <v>0</v>
      </c>
      <c r="W35" s="78"/>
      <c r="X35" s="77">
        <f>W35*AnteilGIZ/100</f>
        <v>0</v>
      </c>
      <c r="Y35" s="78"/>
      <c r="Z35" s="77">
        <f>Y35*AnteilGIZ/100</f>
        <v>0</v>
      </c>
      <c r="AA35" s="56"/>
      <c r="AB35" s="79">
        <f>K35-O35-Q35-S35-U35-W35-Y35</f>
        <v>0</v>
      </c>
      <c r="AC35" s="80">
        <f>M35-P35-R35-T35-V35-X35-Z35</f>
        <v>0</v>
      </c>
      <c r="AE35" s="50"/>
      <c r="AF35" s="148" t="str">
        <f>C35</f>
        <v>&lt;von - nach&gt;</v>
      </c>
    </row>
    <row r="36" spans="1:35" customFormat="1" ht="0.2" hidden="1" customHeight="1" x14ac:dyDescent="0.2">
      <c r="A36" s="17"/>
      <c r="B36" s="43"/>
      <c r="C36" s="43"/>
      <c r="D36" s="13"/>
      <c r="E36" s="13"/>
      <c r="F36" s="13"/>
      <c r="G36" s="13"/>
      <c r="H36" s="13"/>
      <c r="I36" s="13"/>
      <c r="J36" s="13"/>
      <c r="K36" s="14"/>
      <c r="L36" s="14"/>
      <c r="M36" s="20"/>
      <c r="N36" s="56"/>
      <c r="O36" s="6"/>
      <c r="P36" s="6"/>
      <c r="Q36" s="75"/>
      <c r="R36" s="6"/>
      <c r="S36" s="75"/>
      <c r="T36" s="6"/>
      <c r="U36" s="75"/>
      <c r="V36" s="6"/>
      <c r="W36" s="75"/>
      <c r="X36" s="6"/>
      <c r="Y36" s="75"/>
      <c r="Z36" s="6"/>
      <c r="AA36" s="56"/>
      <c r="AB36" s="91"/>
      <c r="AC36" s="92"/>
      <c r="AE36" s="50"/>
      <c r="AF36" s="50"/>
    </row>
    <row r="37" spans="1:35" customFormat="1" ht="18" hidden="1" x14ac:dyDescent="0.2">
      <c r="A37" s="17"/>
      <c r="B37" s="26" t="s">
        <v>6</v>
      </c>
      <c r="C37" s="26"/>
      <c r="D37" s="27"/>
      <c r="E37" s="27"/>
      <c r="F37" s="27"/>
      <c r="G37" s="27"/>
      <c r="H37" s="27"/>
      <c r="I37" s="27"/>
      <c r="J37" s="27"/>
      <c r="K37" s="28">
        <f>SUM(K24:K36)</f>
        <v>0</v>
      </c>
      <c r="L37" s="28">
        <f>SUM(L24:L36)</f>
        <v>0</v>
      </c>
      <c r="M37" s="29">
        <f>SUM(M24:M36)</f>
        <v>0</v>
      </c>
      <c r="N37" s="56"/>
      <c r="O37" s="93">
        <f>SUM(O24:O36)</f>
        <v>0</v>
      </c>
      <c r="P37" s="94">
        <f>SUM(P24:P36)</f>
        <v>0</v>
      </c>
      <c r="Q37" s="93">
        <f t="shared" ref="Q37:Z37" si="0">SUM(Q24:Q36)</f>
        <v>0</v>
      </c>
      <c r="R37" s="94">
        <f t="shared" si="0"/>
        <v>0</v>
      </c>
      <c r="S37" s="93">
        <f t="shared" si="0"/>
        <v>0</v>
      </c>
      <c r="T37" s="94">
        <f t="shared" si="0"/>
        <v>0</v>
      </c>
      <c r="U37" s="93">
        <f t="shared" si="0"/>
        <v>0</v>
      </c>
      <c r="V37" s="94">
        <f t="shared" si="0"/>
        <v>0</v>
      </c>
      <c r="W37" s="93">
        <f t="shared" si="0"/>
        <v>0</v>
      </c>
      <c r="X37" s="94">
        <f t="shared" si="0"/>
        <v>0</v>
      </c>
      <c r="Y37" s="93">
        <f t="shared" si="0"/>
        <v>0</v>
      </c>
      <c r="Z37" s="94">
        <f t="shared" si="0"/>
        <v>0</v>
      </c>
      <c r="AA37" s="56"/>
      <c r="AB37" s="93">
        <f>SUM(AB24:AB36)</f>
        <v>0</v>
      </c>
      <c r="AC37" s="94">
        <f>SUM(AC24:AC36)</f>
        <v>0</v>
      </c>
      <c r="AE37" s="50"/>
      <c r="AF37" s="50"/>
      <c r="AH37" s="46">
        <f>K37</f>
        <v>0</v>
      </c>
    </row>
    <row r="38" spans="1:35" customFormat="1" hidden="1" x14ac:dyDescent="0.2">
      <c r="A38" s="50"/>
      <c r="B38" s="23"/>
      <c r="C38" s="23"/>
      <c r="D38" s="23"/>
      <c r="E38" s="23"/>
      <c r="F38" s="23"/>
      <c r="G38" s="23"/>
      <c r="H38" s="23"/>
      <c r="I38" s="2"/>
      <c r="J38" s="23"/>
      <c r="K38" s="23"/>
      <c r="L38" s="23"/>
      <c r="M38" s="23"/>
      <c r="N38" s="56"/>
      <c r="O38" s="70"/>
      <c r="P38" s="70"/>
      <c r="Q38" s="71"/>
      <c r="R38" s="23"/>
      <c r="S38" s="71"/>
      <c r="T38" s="23"/>
      <c r="U38" s="71"/>
      <c r="V38" s="23"/>
      <c r="W38" s="71"/>
      <c r="X38" s="23"/>
      <c r="Y38" s="71"/>
      <c r="Z38" s="23"/>
      <c r="AA38" s="56"/>
      <c r="AB38" s="95"/>
      <c r="AC38" s="96"/>
      <c r="AD38" s="23"/>
      <c r="AE38" s="50"/>
      <c r="AF38" s="50"/>
    </row>
    <row r="39" spans="1:35" customFormat="1" ht="18" x14ac:dyDescent="0.2">
      <c r="A39" s="49" t="str">
        <f>CHAR(AG39+64)</f>
        <v>A</v>
      </c>
      <c r="B39" s="166" t="str">
        <f>Preisblatt!B35</f>
        <v>&lt;Name des Unternehmens&gt;</v>
      </c>
      <c r="C39" s="167"/>
      <c r="D39" s="167"/>
      <c r="E39" s="167"/>
      <c r="F39" s="167"/>
      <c r="G39" s="167"/>
      <c r="H39" s="167"/>
      <c r="I39" s="167"/>
      <c r="J39" s="167"/>
      <c r="K39" s="167"/>
      <c r="L39" s="167"/>
      <c r="M39" s="168"/>
      <c r="N39" s="56"/>
      <c r="O39" s="121"/>
      <c r="P39" s="31"/>
      <c r="Q39" s="121"/>
      <c r="R39" s="31"/>
      <c r="S39" s="121"/>
      <c r="T39" s="31"/>
      <c r="U39" s="121"/>
      <c r="V39" s="31"/>
      <c r="W39" s="121"/>
      <c r="X39" s="31"/>
      <c r="Y39" s="121"/>
      <c r="Z39" s="122"/>
      <c r="AA39" s="56"/>
      <c r="AB39" s="121"/>
      <c r="AC39" s="122"/>
      <c r="AE39" s="50"/>
      <c r="AF39" s="50"/>
      <c r="AG39">
        <f>COUNT(AH$22:AH38)</f>
        <v>1</v>
      </c>
      <c r="AI39">
        <v>1</v>
      </c>
    </row>
    <row r="40" spans="1:35" customFormat="1" ht="18" x14ac:dyDescent="0.2">
      <c r="A40" s="17"/>
      <c r="B40" s="42" t="s">
        <v>33</v>
      </c>
      <c r="C40" s="24"/>
      <c r="D40" s="25"/>
      <c r="E40" s="25"/>
      <c r="F40" s="25"/>
      <c r="G40" s="25"/>
      <c r="H40" s="25"/>
      <c r="I40" s="25"/>
      <c r="J40" s="25"/>
      <c r="K40" s="25"/>
      <c r="L40" s="25"/>
      <c r="M40" s="25"/>
      <c r="N40" s="56"/>
      <c r="O40" s="6"/>
      <c r="P40" s="6"/>
      <c r="Q40" s="75"/>
      <c r="R40" s="6"/>
      <c r="S40" s="75"/>
      <c r="T40" s="6"/>
      <c r="U40" s="75"/>
      <c r="V40" s="6"/>
      <c r="W40" s="75"/>
      <c r="X40" s="6"/>
      <c r="Y40" s="75"/>
      <c r="Z40" s="6"/>
      <c r="AA40" s="56"/>
      <c r="AB40" s="75"/>
      <c r="AC40" s="76"/>
      <c r="AE40" s="50"/>
      <c r="AF40" s="50"/>
    </row>
    <row r="41" spans="1:35" customFormat="1" ht="18" x14ac:dyDescent="0.2">
      <c r="A41" s="17"/>
      <c r="B41" s="39" t="s">
        <v>116</v>
      </c>
      <c r="C41" s="6" t="s">
        <v>13</v>
      </c>
      <c r="D41" s="3"/>
      <c r="E41" s="3"/>
      <c r="F41" s="3"/>
      <c r="G41" s="3"/>
      <c r="H41" s="3"/>
      <c r="I41" s="3"/>
      <c r="J41" s="3"/>
      <c r="K41" s="3"/>
      <c r="L41" s="3"/>
      <c r="M41" s="3"/>
      <c r="N41" s="56"/>
      <c r="O41" s="6"/>
      <c r="P41" s="6"/>
      <c r="Q41" s="75"/>
      <c r="R41" s="6"/>
      <c r="S41" s="75"/>
      <c r="T41" s="6"/>
      <c r="U41" s="75"/>
      <c r="V41" s="6"/>
      <c r="W41" s="75"/>
      <c r="X41" s="6"/>
      <c r="Y41" s="75"/>
      <c r="Z41" s="6"/>
      <c r="AA41" s="56"/>
      <c r="AB41" s="75"/>
      <c r="AC41" s="76"/>
      <c r="AE41" s="50"/>
      <c r="AF41" s="50"/>
    </row>
    <row r="42" spans="1:35" customFormat="1" ht="18" x14ac:dyDescent="0.2">
      <c r="A42" s="17"/>
      <c r="B42" s="41"/>
      <c r="C42" s="163" t="str">
        <f>Preisblatt!C38</f>
        <v>&lt;Name, Funktion&gt;</v>
      </c>
      <c r="D42" s="164"/>
      <c r="E42" s="164"/>
      <c r="F42" s="9"/>
      <c r="G42" s="117">
        <f>Preisblatt!G38</f>
        <v>0</v>
      </c>
      <c r="H42" s="8" t="str">
        <f>IF(G42=1,"Tag","Tage")</f>
        <v>Tage</v>
      </c>
      <c r="I42" s="38" t="s">
        <v>113</v>
      </c>
      <c r="J42" s="125">
        <f>Preisblatt!J38</f>
        <v>0</v>
      </c>
      <c r="K42" s="10">
        <f>G42*J42</f>
        <v>0</v>
      </c>
      <c r="L42" s="10">
        <f>K42*AnteilFremd/100</f>
        <v>0</v>
      </c>
      <c r="M42" s="11">
        <f>K42-L42</f>
        <v>0</v>
      </c>
      <c r="N42" s="56"/>
      <c r="O42" s="18"/>
      <c r="P42" s="77">
        <f>O42*AnteilGIZ/100</f>
        <v>0</v>
      </c>
      <c r="Q42" s="78"/>
      <c r="R42" s="77">
        <f>Q42*AnteilGIZ/100</f>
        <v>0</v>
      </c>
      <c r="S42" s="78"/>
      <c r="T42" s="77">
        <f>S42*AnteilGIZ/100</f>
        <v>0</v>
      </c>
      <c r="U42" s="78"/>
      <c r="V42" s="77">
        <f>U42*AnteilGIZ/100</f>
        <v>0</v>
      </c>
      <c r="W42" s="78"/>
      <c r="X42" s="77">
        <f>W42*AnteilGIZ/100</f>
        <v>0</v>
      </c>
      <c r="Y42" s="78"/>
      <c r="Z42" s="77">
        <f>Y42*AnteilGIZ/100</f>
        <v>0</v>
      </c>
      <c r="AA42" s="56"/>
      <c r="AB42" s="79">
        <f>K42-O42-Q42-S42-U42-W42-Y42</f>
        <v>0</v>
      </c>
      <c r="AC42" s="80">
        <f>M42-P42-R42-T42-V42-X42-Z42</f>
        <v>0</v>
      </c>
      <c r="AE42" s="50"/>
      <c r="AF42" s="148" t="str">
        <f>C42</f>
        <v>&lt;Name, Funktion&gt;</v>
      </c>
    </row>
    <row r="43" spans="1:35" customFormat="1" ht="18" x14ac:dyDescent="0.2">
      <c r="A43" s="17"/>
      <c r="B43" s="53" t="s">
        <v>118</v>
      </c>
      <c r="C43" s="54" t="s">
        <v>3</v>
      </c>
      <c r="D43" s="52"/>
      <c r="E43" s="52"/>
      <c r="F43" s="52"/>
      <c r="G43" s="52"/>
      <c r="H43" s="52"/>
      <c r="I43" s="8"/>
      <c r="J43" s="52"/>
      <c r="K43" s="52"/>
      <c r="L43" s="52"/>
      <c r="M43" s="52"/>
      <c r="N43" s="56"/>
      <c r="O43" s="6"/>
      <c r="P43" s="6"/>
      <c r="Q43" s="75"/>
      <c r="R43" s="6"/>
      <c r="S43" s="75"/>
      <c r="T43" s="6"/>
      <c r="U43" s="75"/>
      <c r="V43" s="6"/>
      <c r="W43" s="75"/>
      <c r="X43" s="6"/>
      <c r="Y43" s="75"/>
      <c r="Z43" s="6"/>
      <c r="AA43" s="56"/>
      <c r="AB43" s="75"/>
      <c r="AC43" s="76"/>
      <c r="AE43" s="50"/>
      <c r="AF43" s="50"/>
      <c r="AI43">
        <v>1</v>
      </c>
    </row>
    <row r="44" spans="1:35" customFormat="1" ht="18" x14ac:dyDescent="0.2">
      <c r="A44" s="17"/>
      <c r="B44" s="40" t="s">
        <v>20</v>
      </c>
      <c r="C44" s="8" t="s">
        <v>4</v>
      </c>
      <c r="D44" s="8"/>
      <c r="E44" s="8"/>
      <c r="F44" s="109"/>
      <c r="G44" s="109"/>
      <c r="H44" s="109"/>
      <c r="I44" s="109"/>
      <c r="J44" s="109"/>
      <c r="N44" s="56"/>
      <c r="O44" s="6"/>
      <c r="P44" s="6"/>
      <c r="Q44" s="75"/>
      <c r="R44" s="6"/>
      <c r="S44" s="75"/>
      <c r="T44" s="6"/>
      <c r="U44" s="75"/>
      <c r="V44" s="6"/>
      <c r="W44" s="75"/>
      <c r="X44" s="6"/>
      <c r="Y44" s="75"/>
      <c r="Z44" s="6"/>
      <c r="AA44" s="56"/>
      <c r="AB44" s="75"/>
      <c r="AC44" s="76"/>
      <c r="AE44" s="50"/>
      <c r="AF44" s="50"/>
    </row>
    <row r="45" spans="1:35" customFormat="1" ht="18" x14ac:dyDescent="0.2">
      <c r="A45" s="17"/>
      <c r="B45" s="41"/>
      <c r="C45" s="163" t="str">
        <f>Preisblatt!C41</f>
        <v>&lt;Einsatzland&gt;</v>
      </c>
      <c r="D45" s="164"/>
      <c r="E45" s="165"/>
      <c r="F45" s="9"/>
      <c r="G45" s="117">
        <f>Preisblatt!G41</f>
        <v>0</v>
      </c>
      <c r="H45" s="118" t="str">
        <f>IF(G45=1,"Tag","Tage")</f>
        <v>Tage</v>
      </c>
      <c r="I45" s="38" t="s">
        <v>113</v>
      </c>
      <c r="J45" s="119">
        <f>Preisblatt!J41</f>
        <v>0</v>
      </c>
      <c r="K45" s="10">
        <f>G45*J45</f>
        <v>0</v>
      </c>
      <c r="L45" s="10">
        <f>K45*AnteilFremd/100</f>
        <v>0</v>
      </c>
      <c r="M45" s="11">
        <f>K45-L45</f>
        <v>0</v>
      </c>
      <c r="N45" s="56"/>
      <c r="O45" s="18"/>
      <c r="P45" s="77">
        <f>O45*AnteilGIZ/100</f>
        <v>0</v>
      </c>
      <c r="Q45" s="78"/>
      <c r="R45" s="77">
        <f>Q45*AnteilGIZ/100</f>
        <v>0</v>
      </c>
      <c r="S45" s="78"/>
      <c r="T45" s="77">
        <f>S45*AnteilGIZ/100</f>
        <v>0</v>
      </c>
      <c r="U45" s="78"/>
      <c r="V45" s="77">
        <f>U45*AnteilGIZ/100</f>
        <v>0</v>
      </c>
      <c r="W45" s="78"/>
      <c r="X45" s="77">
        <f>W45*AnteilGIZ/100</f>
        <v>0</v>
      </c>
      <c r="Y45" s="78"/>
      <c r="Z45" s="77">
        <f>Y45*AnteilGIZ/100</f>
        <v>0</v>
      </c>
      <c r="AA45" s="56"/>
      <c r="AB45" s="79">
        <f>K45-O45-Q45-S45-U45-W45-Y45</f>
        <v>0</v>
      </c>
      <c r="AC45" s="80">
        <f>M45-P45-R45-T45-V45-X45-Z45</f>
        <v>0</v>
      </c>
      <c r="AE45" s="50"/>
      <c r="AF45" s="148" t="str">
        <f>C45</f>
        <v>&lt;Einsatzland&gt;</v>
      </c>
    </row>
    <row r="46" spans="1:35" customFormat="1" ht="18" x14ac:dyDescent="0.2">
      <c r="A46" s="17"/>
      <c r="B46" s="40" t="s">
        <v>21</v>
      </c>
      <c r="C46" s="8" t="s">
        <v>5</v>
      </c>
      <c r="D46" s="8"/>
      <c r="E46" s="8"/>
      <c r="F46" s="52"/>
      <c r="G46" s="52"/>
      <c r="H46" s="52"/>
      <c r="I46" s="52"/>
      <c r="J46" s="52"/>
      <c r="K46" s="52"/>
      <c r="L46" s="52"/>
      <c r="M46" s="52"/>
      <c r="N46" s="56"/>
      <c r="O46" s="6"/>
      <c r="P46" s="6"/>
      <c r="Q46" s="75"/>
      <c r="R46" s="6"/>
      <c r="S46" s="75"/>
      <c r="T46" s="6"/>
      <c r="U46" s="75"/>
      <c r="V46" s="6"/>
      <c r="W46" s="75"/>
      <c r="X46" s="6"/>
      <c r="Y46" s="75"/>
      <c r="Z46" s="6"/>
      <c r="AA46" s="56"/>
      <c r="AB46" s="75"/>
      <c r="AC46" s="76"/>
      <c r="AE46" s="50"/>
      <c r="AF46" s="50"/>
      <c r="AI46">
        <v>1</v>
      </c>
    </row>
    <row r="47" spans="1:35" customFormat="1" ht="18" x14ac:dyDescent="0.2">
      <c r="A47" s="17"/>
      <c r="B47" s="41"/>
      <c r="C47" s="163" t="str">
        <f>Preisblatt!C43</f>
        <v>&lt;Einsatzland&gt;</v>
      </c>
      <c r="D47" s="164"/>
      <c r="E47" s="165"/>
      <c r="F47" s="9"/>
      <c r="G47" s="117">
        <f>Preisblatt!G43</f>
        <v>0</v>
      </c>
      <c r="H47" s="8" t="str">
        <f>IF(G47=1,"Nacht","Nächte")</f>
        <v>Nächte</v>
      </c>
      <c r="I47" s="38" t="s">
        <v>113</v>
      </c>
      <c r="J47" s="119">
        <f>Preisblatt!J43</f>
        <v>0</v>
      </c>
      <c r="K47" s="10">
        <f>G47*J47</f>
        <v>0</v>
      </c>
      <c r="L47" s="10">
        <f>K47*AnteilFremd/100</f>
        <v>0</v>
      </c>
      <c r="M47" s="11">
        <f>K47-L47</f>
        <v>0</v>
      </c>
      <c r="N47" s="56"/>
      <c r="O47" s="18"/>
      <c r="P47" s="77">
        <f>O47*AnteilGIZ/100</f>
        <v>0</v>
      </c>
      <c r="Q47" s="78"/>
      <c r="R47" s="77">
        <f>Q47*AnteilGIZ/100</f>
        <v>0</v>
      </c>
      <c r="S47" s="78"/>
      <c r="T47" s="77">
        <f>S47*AnteilGIZ/100</f>
        <v>0</v>
      </c>
      <c r="U47" s="78"/>
      <c r="V47" s="77">
        <f>U47*AnteilGIZ/100</f>
        <v>0</v>
      </c>
      <c r="W47" s="78"/>
      <c r="X47" s="77">
        <f>W47*AnteilGIZ/100</f>
        <v>0</v>
      </c>
      <c r="Y47" s="78"/>
      <c r="Z47" s="77">
        <f>Y47*AnteilGIZ/100</f>
        <v>0</v>
      </c>
      <c r="AA47" s="56"/>
      <c r="AB47" s="79">
        <f>K47-O47-Q47-S47-U47-W47-Y47</f>
        <v>0</v>
      </c>
      <c r="AC47" s="80">
        <f>M47-P47-R47-T47-V47-X47-Z47</f>
        <v>0</v>
      </c>
      <c r="AE47" s="50"/>
      <c r="AF47" s="148" t="str">
        <f>C47</f>
        <v>&lt;Einsatzland&gt;</v>
      </c>
    </row>
    <row r="48" spans="1:35" customFormat="1" ht="18" x14ac:dyDescent="0.2">
      <c r="A48" s="17"/>
      <c r="B48" s="40" t="s">
        <v>114</v>
      </c>
      <c r="C48" s="8" t="s">
        <v>19</v>
      </c>
      <c r="D48" s="8"/>
      <c r="E48" s="8"/>
      <c r="F48" s="52"/>
      <c r="G48" s="52"/>
      <c r="H48" s="52"/>
      <c r="I48" s="52"/>
      <c r="J48" s="52"/>
      <c r="K48" s="52"/>
      <c r="L48" s="52"/>
      <c r="M48" s="52"/>
      <c r="N48" s="56"/>
      <c r="O48" s="6"/>
      <c r="P48" s="6"/>
      <c r="Q48" s="75"/>
      <c r="R48" s="6"/>
      <c r="S48" s="75"/>
      <c r="T48" s="6"/>
      <c r="U48" s="75"/>
      <c r="V48" s="6"/>
      <c r="W48" s="75"/>
      <c r="X48" s="6"/>
      <c r="Y48" s="75"/>
      <c r="Z48" s="6"/>
      <c r="AA48" s="56"/>
      <c r="AB48" s="75"/>
      <c r="AC48" s="76"/>
      <c r="AE48" s="50"/>
      <c r="AF48" s="50"/>
      <c r="AI48">
        <v>1</v>
      </c>
    </row>
    <row r="49" spans="1:35" customFormat="1" ht="18" x14ac:dyDescent="0.2">
      <c r="A49" s="17"/>
      <c r="B49" s="41"/>
      <c r="C49" s="163" t="str">
        <f>Preisblatt!C45</f>
        <v>&lt;Einsatzland&gt;</v>
      </c>
      <c r="D49" s="164"/>
      <c r="E49" s="165"/>
      <c r="F49" s="9"/>
      <c r="G49" s="8" t="s">
        <v>25</v>
      </c>
      <c r="H49" s="8"/>
      <c r="I49" s="9"/>
      <c r="J49" s="119">
        <f>Preisblatt!J45</f>
        <v>0</v>
      </c>
      <c r="K49" s="10">
        <f>J49</f>
        <v>0</v>
      </c>
      <c r="L49" s="10">
        <f>K49*AnteilFremd/100</f>
        <v>0</v>
      </c>
      <c r="M49" s="11">
        <f>K49-L49</f>
        <v>0</v>
      </c>
      <c r="N49" s="56"/>
      <c r="O49" s="18"/>
      <c r="P49" s="77">
        <f>O49*AnteilGIZ/100</f>
        <v>0</v>
      </c>
      <c r="Q49" s="78"/>
      <c r="R49" s="77">
        <f>Q49*AnteilGIZ/100</f>
        <v>0</v>
      </c>
      <c r="S49" s="78"/>
      <c r="T49" s="77">
        <f>S49*AnteilGIZ/100</f>
        <v>0</v>
      </c>
      <c r="U49" s="78"/>
      <c r="V49" s="77">
        <f>U49*AnteilGIZ/100</f>
        <v>0</v>
      </c>
      <c r="W49" s="78"/>
      <c r="X49" s="77">
        <f>W49*AnteilGIZ/100</f>
        <v>0</v>
      </c>
      <c r="Y49" s="78"/>
      <c r="Z49" s="77">
        <f>Y49*AnteilGIZ/100</f>
        <v>0</v>
      </c>
      <c r="AA49" s="56"/>
      <c r="AB49" s="79">
        <f>K49-O49-Q49-S49-U49-W49-Y49</f>
        <v>0</v>
      </c>
      <c r="AC49" s="80">
        <f>M49-P49-R49-T49-V49-X49-Z49</f>
        <v>0</v>
      </c>
      <c r="AE49" s="50"/>
      <c r="AF49" s="148" t="str">
        <f>C49</f>
        <v>&lt;Einsatzland&gt;</v>
      </c>
    </row>
    <row r="50" spans="1:35" customFormat="1" ht="18" x14ac:dyDescent="0.2">
      <c r="A50" s="17"/>
      <c r="B50" s="40" t="s">
        <v>115</v>
      </c>
      <c r="C50" s="44" t="s">
        <v>61</v>
      </c>
      <c r="D50" s="8"/>
      <c r="E50" s="8"/>
      <c r="F50" s="52"/>
      <c r="G50" s="52"/>
      <c r="H50" s="52"/>
      <c r="I50" s="52"/>
      <c r="J50" s="52"/>
      <c r="K50" s="52"/>
      <c r="L50" s="52"/>
      <c r="M50" s="52"/>
      <c r="N50" s="56"/>
      <c r="O50" s="6"/>
      <c r="P50" s="6"/>
      <c r="Q50" s="75"/>
      <c r="R50" s="6"/>
      <c r="S50" s="75"/>
      <c r="T50" s="6"/>
      <c r="U50" s="75"/>
      <c r="V50" s="6"/>
      <c r="W50" s="75"/>
      <c r="X50" s="6"/>
      <c r="Y50" s="75"/>
      <c r="Z50" s="6"/>
      <c r="AA50" s="56"/>
      <c r="AB50" s="75"/>
      <c r="AC50" s="76"/>
      <c r="AE50" s="50"/>
      <c r="AF50" s="50"/>
      <c r="AI50">
        <v>1</v>
      </c>
    </row>
    <row r="51" spans="1:35" customFormat="1" ht="18" x14ac:dyDescent="0.2">
      <c r="A51" s="17"/>
      <c r="B51" s="41"/>
      <c r="C51" s="163" t="str">
        <f>Preisblatt!C47</f>
        <v>&lt;von - nach&gt;</v>
      </c>
      <c r="D51" s="164"/>
      <c r="E51" s="165"/>
      <c r="F51" s="9"/>
      <c r="G51" s="117">
        <f>Preisblatt!G47</f>
        <v>0</v>
      </c>
      <c r="H51" s="8" t="str">
        <f>IF(G51=1,"Flug","Flüge")</f>
        <v>Flüge</v>
      </c>
      <c r="I51" s="38" t="s">
        <v>113</v>
      </c>
      <c r="J51" s="119">
        <f>Preisblatt!J47</f>
        <v>0</v>
      </c>
      <c r="K51" s="10">
        <f>G51*J51</f>
        <v>0</v>
      </c>
      <c r="L51" s="10">
        <f>K51*AnteilFremd/100</f>
        <v>0</v>
      </c>
      <c r="M51" s="11">
        <f>K51-L51</f>
        <v>0</v>
      </c>
      <c r="N51" s="56"/>
      <c r="O51" s="78"/>
      <c r="P51" s="80">
        <f>O51*AnteilGIZ/100</f>
        <v>0</v>
      </c>
      <c r="Q51" s="18"/>
      <c r="R51" s="77">
        <f>Q51*AnteilGIZ/100</f>
        <v>0</v>
      </c>
      <c r="S51" s="78"/>
      <c r="T51" s="77">
        <f>S51*AnteilGIZ/100</f>
        <v>0</v>
      </c>
      <c r="U51" s="78"/>
      <c r="V51" s="77">
        <f>U51*AnteilGIZ/100</f>
        <v>0</v>
      </c>
      <c r="W51" s="78"/>
      <c r="X51" s="77">
        <f>W51*AnteilGIZ/100</f>
        <v>0</v>
      </c>
      <c r="Y51" s="78"/>
      <c r="Z51" s="77">
        <f>Y51*AnteilGIZ/100</f>
        <v>0</v>
      </c>
      <c r="AA51" s="56"/>
      <c r="AB51" s="79">
        <f>K51-O51-Q51-S51-U51-W51-Y51</f>
        <v>0</v>
      </c>
      <c r="AC51" s="80">
        <f>M51-P51-R51-T51-V51-X51-Z51</f>
        <v>0</v>
      </c>
      <c r="AE51" s="50"/>
      <c r="AF51" s="148" t="str">
        <f>C51</f>
        <v>&lt;von - nach&gt;</v>
      </c>
    </row>
    <row r="52" spans="1:35" customFormat="1" ht="0.2" hidden="1" customHeight="1" x14ac:dyDescent="0.2">
      <c r="A52" s="17"/>
      <c r="B52" s="43"/>
      <c r="C52" s="43"/>
      <c r="D52" s="13"/>
      <c r="E52" s="13"/>
      <c r="F52" s="13"/>
      <c r="G52" s="13"/>
      <c r="H52" s="13"/>
      <c r="I52" s="13"/>
      <c r="J52" s="13"/>
      <c r="K52" s="14"/>
      <c r="L52" s="14"/>
      <c r="M52" s="20"/>
      <c r="N52" s="56"/>
      <c r="O52" s="6"/>
      <c r="P52" s="6"/>
      <c r="Q52" s="75"/>
      <c r="R52" s="6"/>
      <c r="S52" s="75"/>
      <c r="T52" s="6"/>
      <c r="U52" s="75"/>
      <c r="V52" s="6"/>
      <c r="W52" s="75"/>
      <c r="X52" s="6"/>
      <c r="Y52" s="75"/>
      <c r="Z52" s="6"/>
      <c r="AA52" s="56"/>
      <c r="AB52" s="91"/>
      <c r="AC52" s="92"/>
      <c r="AE52" s="50"/>
      <c r="AF52" s="50"/>
    </row>
    <row r="53" spans="1:35" customFormat="1" ht="18" x14ac:dyDescent="0.2">
      <c r="A53" s="17"/>
      <c r="B53" s="26" t="s">
        <v>6</v>
      </c>
      <c r="C53" s="26"/>
      <c r="D53" s="27"/>
      <c r="E53" s="27"/>
      <c r="F53" s="27"/>
      <c r="G53" s="27"/>
      <c r="H53" s="27"/>
      <c r="I53" s="27"/>
      <c r="J53" s="27"/>
      <c r="K53" s="28">
        <f>SUM(K40:K52)</f>
        <v>0</v>
      </c>
      <c r="L53" s="28">
        <f>SUM(L40:L52)</f>
        <v>0</v>
      </c>
      <c r="M53" s="29">
        <f>SUM(M40:M52)</f>
        <v>0</v>
      </c>
      <c r="N53" s="56"/>
      <c r="O53" s="93">
        <f t="shared" ref="O53:Z53" si="1">SUM(O40:O52)</f>
        <v>0</v>
      </c>
      <c r="P53" s="94">
        <f t="shared" si="1"/>
        <v>0</v>
      </c>
      <c r="Q53" s="93">
        <f t="shared" si="1"/>
        <v>0</v>
      </c>
      <c r="R53" s="94">
        <f t="shared" si="1"/>
        <v>0</v>
      </c>
      <c r="S53" s="93">
        <f t="shared" si="1"/>
        <v>0</v>
      </c>
      <c r="T53" s="94">
        <f t="shared" si="1"/>
        <v>0</v>
      </c>
      <c r="U53" s="93">
        <f t="shared" si="1"/>
        <v>0</v>
      </c>
      <c r="V53" s="94">
        <f t="shared" si="1"/>
        <v>0</v>
      </c>
      <c r="W53" s="93">
        <f t="shared" si="1"/>
        <v>0</v>
      </c>
      <c r="X53" s="94">
        <f t="shared" si="1"/>
        <v>0</v>
      </c>
      <c r="Y53" s="93">
        <f t="shared" si="1"/>
        <v>0</v>
      </c>
      <c r="Z53" s="94">
        <f t="shared" si="1"/>
        <v>0</v>
      </c>
      <c r="AA53" s="56"/>
      <c r="AB53" s="93">
        <f>SUM(AB40:AB52)</f>
        <v>0</v>
      </c>
      <c r="AC53" s="94">
        <f>SUM(AC40:AC52)</f>
        <v>0</v>
      </c>
      <c r="AE53" s="50"/>
      <c r="AF53" s="50"/>
      <c r="AH53" s="46">
        <f>K53</f>
        <v>0</v>
      </c>
    </row>
    <row r="54" spans="1:35" customFormat="1" x14ac:dyDescent="0.2">
      <c r="A54" s="50"/>
      <c r="B54" s="23"/>
      <c r="C54" s="23"/>
      <c r="D54" s="23"/>
      <c r="E54" s="23"/>
      <c r="F54" s="23"/>
      <c r="G54" s="23"/>
      <c r="H54" s="23"/>
      <c r="I54" s="2"/>
      <c r="J54" s="23"/>
      <c r="K54" s="23"/>
      <c r="L54" s="23"/>
      <c r="M54" s="23"/>
      <c r="N54" s="56"/>
      <c r="O54" s="97"/>
      <c r="P54" s="97"/>
      <c r="Q54" s="98"/>
      <c r="R54" s="97"/>
      <c r="S54" s="98"/>
      <c r="T54" s="97"/>
      <c r="U54" s="98"/>
      <c r="V54" s="97"/>
      <c r="W54" s="98"/>
      <c r="X54" s="97"/>
      <c r="Y54" s="98"/>
      <c r="Z54" s="97"/>
      <c r="AA54" s="56"/>
      <c r="AB54" s="98"/>
      <c r="AC54" s="99"/>
      <c r="AE54" s="50"/>
      <c r="AF54" s="50"/>
    </row>
    <row r="55" spans="1:35" customFormat="1" ht="18" x14ac:dyDescent="0.2">
      <c r="A55" s="17"/>
      <c r="B55" s="24" t="s">
        <v>35</v>
      </c>
      <c r="C55" s="24"/>
      <c r="D55" s="25"/>
      <c r="E55" s="25"/>
      <c r="F55" s="25"/>
      <c r="G55" s="25"/>
      <c r="H55" s="25"/>
      <c r="I55" s="36"/>
      <c r="J55" s="25"/>
      <c r="K55" s="25"/>
      <c r="L55" s="25"/>
      <c r="M55" s="25"/>
      <c r="N55" s="56"/>
      <c r="O55" s="73"/>
      <c r="P55" s="24"/>
      <c r="Q55" s="73"/>
      <c r="R55" s="24"/>
      <c r="S55" s="73"/>
      <c r="T55" s="24"/>
      <c r="U55" s="73"/>
      <c r="V55" s="24"/>
      <c r="W55" s="73"/>
      <c r="X55" s="24"/>
      <c r="Y55" s="73"/>
      <c r="Z55" s="24"/>
      <c r="AA55" s="56"/>
      <c r="AB55" s="73"/>
      <c r="AC55" s="74"/>
      <c r="AE55" s="50"/>
      <c r="AF55" s="50"/>
      <c r="AG55" t="s">
        <v>40</v>
      </c>
      <c r="AI55">
        <v>1</v>
      </c>
    </row>
    <row r="56" spans="1:35" customFormat="1" ht="18" x14ac:dyDescent="0.2">
      <c r="A56" s="17"/>
      <c r="B56" s="39" t="s">
        <v>117</v>
      </c>
      <c r="C56" s="6" t="s">
        <v>7</v>
      </c>
      <c r="D56" s="3"/>
      <c r="E56" s="3"/>
      <c r="F56" s="3"/>
      <c r="G56" s="3"/>
      <c r="H56" s="3"/>
      <c r="I56" s="35"/>
      <c r="J56" s="3"/>
      <c r="K56" s="3"/>
      <c r="L56" s="3"/>
      <c r="M56" s="3"/>
      <c r="N56" s="56"/>
      <c r="O56" s="6"/>
      <c r="P56" s="6"/>
      <c r="Q56" s="75"/>
      <c r="R56" s="6"/>
      <c r="S56" s="75"/>
      <c r="T56" s="6"/>
      <c r="U56" s="75"/>
      <c r="V56" s="6"/>
      <c r="W56" s="75"/>
      <c r="X56" s="6"/>
      <c r="Y56" s="75"/>
      <c r="Z56" s="6"/>
      <c r="AA56" s="56"/>
      <c r="AB56" s="75"/>
      <c r="AC56" s="76"/>
      <c r="AE56" s="50"/>
      <c r="AF56" s="50"/>
    </row>
    <row r="57" spans="1:35" customFormat="1" ht="18" x14ac:dyDescent="0.2">
      <c r="A57" s="17"/>
      <c r="B57" s="7"/>
      <c r="C57" s="163" t="str">
        <f>Preisblatt!C53</f>
        <v>&lt;Name, Funktion&gt;</v>
      </c>
      <c r="D57" s="164"/>
      <c r="E57" s="165"/>
      <c r="F57" s="9"/>
      <c r="G57" s="117">
        <f>Preisblatt!G53</f>
        <v>0</v>
      </c>
      <c r="H57" s="8" t="str">
        <f>IF(G57=1,"Tag","Tage")</f>
        <v>Tage</v>
      </c>
      <c r="I57" s="9" t="s">
        <v>113</v>
      </c>
      <c r="J57" s="119">
        <f>Preisblatt!J53</f>
        <v>0</v>
      </c>
      <c r="K57" s="10">
        <f>G57*J57</f>
        <v>0</v>
      </c>
      <c r="L57" s="10">
        <f>K57*AnteilFremd/100</f>
        <v>0</v>
      </c>
      <c r="M57" s="11">
        <f>K57-L57</f>
        <v>0</v>
      </c>
      <c r="N57" s="56"/>
      <c r="O57" s="18"/>
      <c r="P57" s="77">
        <f>O57*AnteilGIZ/100</f>
        <v>0</v>
      </c>
      <c r="Q57" s="78"/>
      <c r="R57" s="77">
        <f>Q57*AnteilGIZ/100</f>
        <v>0</v>
      </c>
      <c r="S57" s="78"/>
      <c r="T57" s="77">
        <f>S57*AnteilGIZ/100</f>
        <v>0</v>
      </c>
      <c r="U57" s="78"/>
      <c r="V57" s="77">
        <f>U57*AnteilGIZ/100</f>
        <v>0</v>
      </c>
      <c r="W57" s="78"/>
      <c r="X57" s="77">
        <f>W57*AnteilGIZ/100</f>
        <v>0</v>
      </c>
      <c r="Y57" s="78"/>
      <c r="Z57" s="77">
        <f>Y57*AnteilGIZ/100</f>
        <v>0</v>
      </c>
      <c r="AA57" s="56"/>
      <c r="AB57" s="79">
        <f>K57-O57-Q57-S57-U57-W57-Y57</f>
        <v>0</v>
      </c>
      <c r="AC57" s="80">
        <f>M57-P57-R57-T57-V57-X57-Z57</f>
        <v>0</v>
      </c>
      <c r="AE57" s="50"/>
      <c r="AF57" s="148" t="str">
        <f>C57</f>
        <v>&lt;Name, Funktion&gt;</v>
      </c>
    </row>
    <row r="58" spans="1:35" customFormat="1" ht="18" x14ac:dyDescent="0.2">
      <c r="A58" s="17"/>
      <c r="B58" s="39" t="s">
        <v>118</v>
      </c>
      <c r="C58" s="6" t="s">
        <v>3</v>
      </c>
      <c r="D58" s="3"/>
      <c r="E58" s="3"/>
      <c r="F58" s="3"/>
      <c r="G58" s="3"/>
      <c r="H58" s="3"/>
      <c r="I58" s="35"/>
      <c r="J58" s="3"/>
      <c r="K58" s="3"/>
      <c r="L58" s="3"/>
      <c r="M58" s="3"/>
      <c r="N58" s="56"/>
      <c r="O58" s="6"/>
      <c r="P58" s="6"/>
      <c r="Q58" s="75"/>
      <c r="R58" s="6"/>
      <c r="S58" s="75"/>
      <c r="T58" s="6"/>
      <c r="U58" s="75"/>
      <c r="V58" s="6"/>
      <c r="W58" s="75"/>
      <c r="X58" s="6"/>
      <c r="Y58" s="75"/>
      <c r="Z58" s="6"/>
      <c r="AA58" s="56"/>
      <c r="AB58" s="75"/>
      <c r="AC58" s="76"/>
      <c r="AE58" s="50"/>
      <c r="AF58" s="50"/>
      <c r="AI58">
        <v>1</v>
      </c>
    </row>
    <row r="59" spans="1:35" customFormat="1" ht="18" x14ac:dyDescent="0.2">
      <c r="A59" s="17"/>
      <c r="B59" s="40" t="s">
        <v>20</v>
      </c>
      <c r="C59" s="8" t="s">
        <v>4</v>
      </c>
      <c r="D59" s="8"/>
      <c r="E59" s="8"/>
      <c r="N59" s="56"/>
      <c r="O59" s="6"/>
      <c r="P59" s="6"/>
      <c r="Q59" s="75"/>
      <c r="R59" s="6"/>
      <c r="S59" s="75"/>
      <c r="T59" s="6"/>
      <c r="U59" s="75"/>
      <c r="V59" s="6"/>
      <c r="W59" s="75"/>
      <c r="X59" s="6"/>
      <c r="Y59" s="75"/>
      <c r="Z59" s="6"/>
      <c r="AA59" s="56"/>
      <c r="AB59" s="75"/>
      <c r="AC59" s="76"/>
      <c r="AE59" s="50"/>
      <c r="AF59" s="50"/>
    </row>
    <row r="60" spans="1:35" customFormat="1" ht="18" x14ac:dyDescent="0.2">
      <c r="A60" s="17"/>
      <c r="B60" s="41"/>
      <c r="C60" s="163" t="str">
        <f>Preisblatt!C56</f>
        <v>&lt;Einsatzland&gt;</v>
      </c>
      <c r="D60" s="164"/>
      <c r="E60" s="165"/>
      <c r="F60" s="9"/>
      <c r="G60" s="117">
        <f>Preisblatt!G56</f>
        <v>0</v>
      </c>
      <c r="H60" s="8" t="str">
        <f>IF(G60=1,"Tag","Tage")</f>
        <v>Tage</v>
      </c>
      <c r="I60" s="38" t="s">
        <v>113</v>
      </c>
      <c r="J60" s="119">
        <f>Preisblatt!J56</f>
        <v>0</v>
      </c>
      <c r="K60" s="10">
        <f>G60*J60</f>
        <v>0</v>
      </c>
      <c r="L60" s="10">
        <f>K60*AnteilFremd/100</f>
        <v>0</v>
      </c>
      <c r="M60" s="11">
        <f>K60-L60</f>
        <v>0</v>
      </c>
      <c r="N60" s="56"/>
      <c r="O60" s="18"/>
      <c r="P60" s="77">
        <f>O60*AnteilGIZ/100</f>
        <v>0</v>
      </c>
      <c r="Q60" s="78"/>
      <c r="R60" s="77">
        <f>Q60*AnteilGIZ/100</f>
        <v>0</v>
      </c>
      <c r="S60" s="78"/>
      <c r="T60" s="77">
        <f>S60*AnteilGIZ/100</f>
        <v>0</v>
      </c>
      <c r="U60" s="78"/>
      <c r="V60" s="77">
        <f>U60*AnteilGIZ/100</f>
        <v>0</v>
      </c>
      <c r="W60" s="78"/>
      <c r="X60" s="77">
        <f>W60*AnteilGIZ/100</f>
        <v>0</v>
      </c>
      <c r="Y60" s="78"/>
      <c r="Z60" s="77">
        <f>Y60*AnteilGIZ/100</f>
        <v>0</v>
      </c>
      <c r="AA60" s="56"/>
      <c r="AB60" s="79">
        <f>K60-O60-Q60-S60-U60-W60-Y60</f>
        <v>0</v>
      </c>
      <c r="AC60" s="80">
        <f>M60-P60-R60-T60-V60-X60-Z60</f>
        <v>0</v>
      </c>
      <c r="AE60" s="50"/>
      <c r="AF60" s="148" t="str">
        <f>C60</f>
        <v>&lt;Einsatzland&gt;</v>
      </c>
    </row>
    <row r="61" spans="1:35" customFormat="1" ht="18" x14ac:dyDescent="0.2">
      <c r="A61" s="17"/>
      <c r="B61" s="40" t="s">
        <v>21</v>
      </c>
      <c r="C61" s="8" t="s">
        <v>5</v>
      </c>
      <c r="D61" s="8"/>
      <c r="E61" s="8"/>
      <c r="N61" s="56"/>
      <c r="O61" s="6"/>
      <c r="P61" s="6"/>
      <c r="Q61" s="75"/>
      <c r="R61" s="6"/>
      <c r="S61" s="75"/>
      <c r="T61" s="6"/>
      <c r="U61" s="75"/>
      <c r="V61" s="6"/>
      <c r="W61" s="75"/>
      <c r="X61" s="6"/>
      <c r="Y61" s="75"/>
      <c r="Z61" s="6"/>
      <c r="AA61" s="56"/>
      <c r="AB61" s="75"/>
      <c r="AC61" s="76"/>
      <c r="AE61" s="50"/>
      <c r="AF61" s="50"/>
      <c r="AI61">
        <v>1</v>
      </c>
    </row>
    <row r="62" spans="1:35" customFormat="1" ht="18" x14ac:dyDescent="0.2">
      <c r="A62" s="17"/>
      <c r="B62" s="41"/>
      <c r="C62" s="163" t="str">
        <f>Preisblatt!C58</f>
        <v>&lt;Einsatzland&gt;</v>
      </c>
      <c r="D62" s="164"/>
      <c r="E62" s="165"/>
      <c r="F62" s="9"/>
      <c r="G62" s="117">
        <f>Preisblatt!G58</f>
        <v>0</v>
      </c>
      <c r="H62" s="8" t="str">
        <f>IF(G62=1,"Nacht","Nächte")</f>
        <v>Nächte</v>
      </c>
      <c r="I62" s="38" t="s">
        <v>113</v>
      </c>
      <c r="J62" s="119">
        <f>Preisblatt!J58</f>
        <v>0</v>
      </c>
      <c r="K62" s="10">
        <f>G62*J62</f>
        <v>0</v>
      </c>
      <c r="L62" s="10">
        <f>K62*AnteilFremd/100</f>
        <v>0</v>
      </c>
      <c r="M62" s="11">
        <f>K62-L62</f>
        <v>0</v>
      </c>
      <c r="N62" s="56"/>
      <c r="O62" s="18"/>
      <c r="P62" s="77">
        <f>O62*AnteilGIZ/100</f>
        <v>0</v>
      </c>
      <c r="Q62" s="78"/>
      <c r="R62" s="77">
        <f>Q62*AnteilGIZ/100</f>
        <v>0</v>
      </c>
      <c r="S62" s="78"/>
      <c r="T62" s="77">
        <f>S62*AnteilGIZ/100</f>
        <v>0</v>
      </c>
      <c r="U62" s="78"/>
      <c r="V62" s="77">
        <f>U62*AnteilGIZ/100</f>
        <v>0</v>
      </c>
      <c r="W62" s="78"/>
      <c r="X62" s="77">
        <f>W62*AnteilGIZ/100</f>
        <v>0</v>
      </c>
      <c r="Y62" s="78"/>
      <c r="Z62" s="77">
        <f>Y62*AnteilGIZ/100</f>
        <v>0</v>
      </c>
      <c r="AA62" s="56"/>
      <c r="AB62" s="79">
        <f>K62-O62-Q62-S62-U62-W62-Y62</f>
        <v>0</v>
      </c>
      <c r="AC62" s="80">
        <f>M62-P62-R62-T62-V62-X62-Z62</f>
        <v>0</v>
      </c>
      <c r="AE62" s="50"/>
      <c r="AF62" s="148" t="str">
        <f>C62</f>
        <v>&lt;Einsatzland&gt;</v>
      </c>
    </row>
    <row r="63" spans="1:35" customFormat="1" ht="18" x14ac:dyDescent="0.2">
      <c r="A63" s="17"/>
      <c r="B63" s="40" t="s">
        <v>114</v>
      </c>
      <c r="C63" s="8" t="s">
        <v>19</v>
      </c>
      <c r="D63" s="8"/>
      <c r="E63" s="8"/>
      <c r="N63" s="56"/>
      <c r="O63" s="6"/>
      <c r="P63" s="6"/>
      <c r="Q63" s="75"/>
      <c r="R63" s="6"/>
      <c r="S63" s="75"/>
      <c r="T63" s="6"/>
      <c r="U63" s="75"/>
      <c r="V63" s="6"/>
      <c r="W63" s="75"/>
      <c r="X63" s="6"/>
      <c r="Y63" s="75"/>
      <c r="Z63" s="6"/>
      <c r="AA63" s="56"/>
      <c r="AB63" s="75"/>
      <c r="AC63" s="76"/>
      <c r="AE63" s="50"/>
      <c r="AF63" s="50"/>
      <c r="AI63">
        <v>1</v>
      </c>
    </row>
    <row r="64" spans="1:35" customFormat="1" ht="18" x14ac:dyDescent="0.2">
      <c r="A64" s="17"/>
      <c r="B64" s="41"/>
      <c r="C64" s="163" t="str">
        <f>Preisblatt!C60</f>
        <v>&lt;Einsatzland&gt;</v>
      </c>
      <c r="D64" s="164"/>
      <c r="E64" s="165"/>
      <c r="F64" s="9"/>
      <c r="G64" s="8" t="s">
        <v>25</v>
      </c>
      <c r="H64" s="8"/>
      <c r="I64" s="9"/>
      <c r="J64" s="119">
        <f>Preisblatt!J60</f>
        <v>0</v>
      </c>
      <c r="K64" s="10">
        <f>J64</f>
        <v>0</v>
      </c>
      <c r="L64" s="10">
        <f>K64*AnteilFremd/100</f>
        <v>0</v>
      </c>
      <c r="M64" s="11">
        <f>K64-L64</f>
        <v>0</v>
      </c>
      <c r="N64" s="56"/>
      <c r="O64" s="18"/>
      <c r="P64" s="77">
        <f>O64*AnteilGIZ/100</f>
        <v>0</v>
      </c>
      <c r="Q64" s="78"/>
      <c r="R64" s="77">
        <f>Q64*AnteilGIZ/100</f>
        <v>0</v>
      </c>
      <c r="S64" s="78"/>
      <c r="T64" s="77">
        <f>S64*AnteilGIZ/100</f>
        <v>0</v>
      </c>
      <c r="U64" s="78"/>
      <c r="V64" s="77">
        <f>U64*AnteilGIZ/100</f>
        <v>0</v>
      </c>
      <c r="W64" s="78"/>
      <c r="X64" s="77">
        <f>W64*AnteilGIZ/100</f>
        <v>0</v>
      </c>
      <c r="Y64" s="78"/>
      <c r="Z64" s="77">
        <f>Y64*AnteilGIZ/100</f>
        <v>0</v>
      </c>
      <c r="AA64" s="56"/>
      <c r="AB64" s="79">
        <f>K64-O64-Q64-S64-U64-W64-Y64</f>
        <v>0</v>
      </c>
      <c r="AC64" s="80">
        <f>M64-P64-R64-T64-V64-X64-Z64</f>
        <v>0</v>
      </c>
      <c r="AE64" s="50"/>
      <c r="AF64" s="148" t="str">
        <f>C64</f>
        <v>&lt;Einsatzland&gt;</v>
      </c>
    </row>
    <row r="65" spans="1:35" customFormat="1" ht="18" x14ac:dyDescent="0.2">
      <c r="A65" s="17"/>
      <c r="B65" s="40" t="s">
        <v>115</v>
      </c>
      <c r="C65" s="44" t="s">
        <v>61</v>
      </c>
      <c r="D65" s="8"/>
      <c r="E65" s="8"/>
      <c r="N65" s="56"/>
      <c r="O65" s="6"/>
      <c r="P65" s="6"/>
      <c r="Q65" s="75"/>
      <c r="R65" s="6"/>
      <c r="S65" s="75"/>
      <c r="T65" s="6"/>
      <c r="U65" s="75"/>
      <c r="V65" s="6"/>
      <c r="W65" s="75"/>
      <c r="X65" s="6"/>
      <c r="Y65" s="75"/>
      <c r="Z65" s="6"/>
      <c r="AA65" s="56"/>
      <c r="AB65" s="75"/>
      <c r="AC65" s="76"/>
      <c r="AE65" s="50"/>
      <c r="AF65" s="50"/>
      <c r="AI65">
        <v>1</v>
      </c>
    </row>
    <row r="66" spans="1:35" customFormat="1" ht="18" x14ac:dyDescent="0.2">
      <c r="A66" s="17"/>
      <c r="B66" s="41"/>
      <c r="C66" s="163" t="str">
        <f>Preisblatt!C62</f>
        <v>&lt;von - nach&gt;</v>
      </c>
      <c r="D66" s="164"/>
      <c r="E66" s="165"/>
      <c r="F66" s="9"/>
      <c r="G66" s="117">
        <f>Preisblatt!G62</f>
        <v>0</v>
      </c>
      <c r="H66" s="8" t="str">
        <f>IF(G66=1,"Flug","Flüge")</f>
        <v>Flüge</v>
      </c>
      <c r="I66" s="38" t="s">
        <v>113</v>
      </c>
      <c r="J66" s="119">
        <f>Preisblatt!J62</f>
        <v>0</v>
      </c>
      <c r="K66" s="10">
        <f>G66*J66</f>
        <v>0</v>
      </c>
      <c r="L66" s="10">
        <f>K66*AnteilFremd/100</f>
        <v>0</v>
      </c>
      <c r="M66" s="11">
        <f>K66-L66</f>
        <v>0</v>
      </c>
      <c r="N66" s="56"/>
      <c r="O66" s="78"/>
      <c r="P66" s="80">
        <f>O66*AnteilGIZ/100</f>
        <v>0</v>
      </c>
      <c r="Q66" s="18"/>
      <c r="R66" s="77">
        <f>Q66*AnteilGIZ/100</f>
        <v>0</v>
      </c>
      <c r="S66" s="78"/>
      <c r="T66" s="77">
        <f>S66*AnteilGIZ/100</f>
        <v>0</v>
      </c>
      <c r="U66" s="78"/>
      <c r="V66" s="77">
        <f>U66*AnteilGIZ/100</f>
        <v>0</v>
      </c>
      <c r="W66" s="78"/>
      <c r="X66" s="77">
        <f>W66*AnteilGIZ/100</f>
        <v>0</v>
      </c>
      <c r="Y66" s="78"/>
      <c r="Z66" s="77">
        <f>Y66*AnteilGIZ/100</f>
        <v>0</v>
      </c>
      <c r="AA66" s="56"/>
      <c r="AB66" s="79">
        <f>K66-O66-Q66-S66-U66-W66-Y66</f>
        <v>0</v>
      </c>
      <c r="AC66" s="80">
        <f>M66-P66-R66-T66-V66-X66-Z66</f>
        <v>0</v>
      </c>
      <c r="AE66" s="50"/>
      <c r="AF66" s="148" t="str">
        <f>C66</f>
        <v>&lt;von - nach&gt;</v>
      </c>
    </row>
    <row r="67" spans="1:35" customFormat="1" ht="0.2" hidden="1" customHeight="1" x14ac:dyDescent="0.2">
      <c r="A67" s="17"/>
      <c r="B67" s="43"/>
      <c r="C67" s="43"/>
      <c r="D67" s="13"/>
      <c r="E67" s="13"/>
      <c r="F67" s="13"/>
      <c r="G67" s="13"/>
      <c r="H67" s="13"/>
      <c r="I67" s="13"/>
      <c r="J67" s="13"/>
      <c r="K67" s="14"/>
      <c r="L67" s="14"/>
      <c r="M67" s="20"/>
      <c r="N67" s="56"/>
      <c r="O67" s="6"/>
      <c r="P67" s="6"/>
      <c r="Q67" s="75"/>
      <c r="R67" s="6"/>
      <c r="S67" s="75"/>
      <c r="T67" s="6"/>
      <c r="U67" s="75"/>
      <c r="V67" s="6"/>
      <c r="W67" s="75"/>
      <c r="X67" s="6"/>
      <c r="Y67" s="75"/>
      <c r="Z67" s="6"/>
      <c r="AA67" s="56"/>
      <c r="AB67" s="91"/>
      <c r="AC67" s="92"/>
      <c r="AE67" s="50"/>
      <c r="AF67" s="50"/>
    </row>
    <row r="68" spans="1:35" customFormat="1" ht="18" x14ac:dyDescent="0.2">
      <c r="A68" s="17"/>
      <c r="B68" s="26" t="s">
        <v>6</v>
      </c>
      <c r="C68" s="26"/>
      <c r="D68" s="27"/>
      <c r="E68" s="27"/>
      <c r="F68" s="27"/>
      <c r="G68" s="27"/>
      <c r="H68" s="27"/>
      <c r="I68" s="27"/>
      <c r="J68" s="27"/>
      <c r="K68" s="28">
        <f>SUM(K55:K67)</f>
        <v>0</v>
      </c>
      <c r="L68" s="28">
        <f>SUM(L55:L67)</f>
        <v>0</v>
      </c>
      <c r="M68" s="29">
        <f>SUM(M55:M67)</f>
        <v>0</v>
      </c>
      <c r="N68" s="56"/>
      <c r="O68" s="93">
        <f t="shared" ref="O68:Z68" si="2">SUM(O55:O67)</f>
        <v>0</v>
      </c>
      <c r="P68" s="94">
        <f t="shared" si="2"/>
        <v>0</v>
      </c>
      <c r="Q68" s="93">
        <f t="shared" si="2"/>
        <v>0</v>
      </c>
      <c r="R68" s="94">
        <f t="shared" si="2"/>
        <v>0</v>
      </c>
      <c r="S68" s="93">
        <f t="shared" si="2"/>
        <v>0</v>
      </c>
      <c r="T68" s="94">
        <f t="shared" si="2"/>
        <v>0</v>
      </c>
      <c r="U68" s="93">
        <f t="shared" si="2"/>
        <v>0</v>
      </c>
      <c r="V68" s="94">
        <f t="shared" si="2"/>
        <v>0</v>
      </c>
      <c r="W68" s="93">
        <f t="shared" si="2"/>
        <v>0</v>
      </c>
      <c r="X68" s="94">
        <f t="shared" si="2"/>
        <v>0</v>
      </c>
      <c r="Y68" s="93">
        <f t="shared" si="2"/>
        <v>0</v>
      </c>
      <c r="Z68" s="94">
        <f t="shared" si="2"/>
        <v>0</v>
      </c>
      <c r="AA68" s="56"/>
      <c r="AB68" s="93">
        <f>SUM(AB55:AB67)</f>
        <v>0</v>
      </c>
      <c r="AC68" s="94">
        <f>SUM(AC55:AC67)</f>
        <v>0</v>
      </c>
      <c r="AE68" s="50"/>
      <c r="AF68" s="50"/>
    </row>
    <row r="69" spans="1:35" customFormat="1" x14ac:dyDescent="0.2">
      <c r="A69" s="50"/>
      <c r="B69" s="23"/>
      <c r="C69" s="23"/>
      <c r="D69" s="23"/>
      <c r="E69" s="23"/>
      <c r="F69" s="23"/>
      <c r="G69" s="23"/>
      <c r="H69" s="23"/>
      <c r="I69" s="2"/>
      <c r="J69" s="23"/>
      <c r="K69" s="23"/>
      <c r="L69" s="23"/>
      <c r="M69" s="23"/>
      <c r="N69" s="56"/>
      <c r="O69" s="97"/>
      <c r="P69" s="97"/>
      <c r="Q69" s="98"/>
      <c r="R69" s="97"/>
      <c r="S69" s="98"/>
      <c r="T69" s="97"/>
      <c r="U69" s="98"/>
      <c r="V69" s="97"/>
      <c r="W69" s="98"/>
      <c r="X69" s="97"/>
      <c r="Y69" s="98"/>
      <c r="Z69" s="97"/>
      <c r="AA69" s="56"/>
      <c r="AB69" s="98"/>
      <c r="AC69" s="99"/>
      <c r="AE69" s="50"/>
      <c r="AF69" s="50"/>
    </row>
    <row r="70" spans="1:35" customFormat="1" ht="18" x14ac:dyDescent="0.2">
      <c r="A70" s="17"/>
      <c r="B70" s="149" t="s">
        <v>119</v>
      </c>
      <c r="C70" s="24" t="s">
        <v>110</v>
      </c>
      <c r="D70" s="25"/>
      <c r="E70" s="120"/>
      <c r="F70" s="25"/>
      <c r="G70" s="25"/>
      <c r="H70" s="25"/>
      <c r="I70" s="36"/>
      <c r="J70" s="25"/>
      <c r="K70" s="25"/>
      <c r="L70" s="25"/>
      <c r="M70" s="25"/>
      <c r="N70" s="56"/>
      <c r="O70" s="73"/>
      <c r="P70" s="24"/>
      <c r="Q70" s="73"/>
      <c r="R70" s="24"/>
      <c r="S70" s="73"/>
      <c r="T70" s="24"/>
      <c r="U70" s="73"/>
      <c r="V70" s="24"/>
      <c r="W70" s="73"/>
      <c r="X70" s="24"/>
      <c r="Y70" s="73"/>
      <c r="Z70" s="24"/>
      <c r="AA70" s="56"/>
      <c r="AB70" s="73"/>
      <c r="AC70" s="74"/>
      <c r="AE70" s="50"/>
      <c r="AF70" s="50"/>
      <c r="AI70">
        <v>1</v>
      </c>
    </row>
    <row r="71" spans="1:35" customFormat="1" ht="18" x14ac:dyDescent="0.2">
      <c r="A71" s="17"/>
      <c r="B71" s="126"/>
      <c r="C71" s="163" t="str">
        <f>Preisblatt!C67</f>
        <v>&lt;Bezeichnung, ggf. Menge/Einheit&gt;</v>
      </c>
      <c r="D71" s="164"/>
      <c r="E71" s="164"/>
      <c r="F71" s="164"/>
      <c r="G71" s="164"/>
      <c r="H71" s="164"/>
      <c r="I71" s="8"/>
      <c r="J71" s="13"/>
      <c r="K71" s="10">
        <f>Preisblatt!K67</f>
        <v>0</v>
      </c>
      <c r="L71" s="10">
        <f>K71*AnteilFremd/100</f>
        <v>0</v>
      </c>
      <c r="M71" s="11">
        <f>K71-L71</f>
        <v>0</v>
      </c>
      <c r="N71" s="56"/>
      <c r="O71" s="18"/>
      <c r="P71" s="77">
        <f>O71*AnteilGIZ/100</f>
        <v>0</v>
      </c>
      <c r="Q71" s="78"/>
      <c r="R71" s="77">
        <f>Q71*AnteilGIZ/100</f>
        <v>0</v>
      </c>
      <c r="S71" s="78"/>
      <c r="T71" s="77">
        <f>S71*AnteilGIZ/100</f>
        <v>0</v>
      </c>
      <c r="U71" s="78"/>
      <c r="V71" s="77">
        <f>U71*AnteilGIZ/100</f>
        <v>0</v>
      </c>
      <c r="W71" s="78"/>
      <c r="X71" s="77">
        <f>W71*AnteilGIZ/100</f>
        <v>0</v>
      </c>
      <c r="Y71" s="78"/>
      <c r="Z71" s="77">
        <f>Y71*AnteilGIZ/100</f>
        <v>0</v>
      </c>
      <c r="AA71" s="56"/>
      <c r="AB71" s="79">
        <f>K71-O71-Q71-S71-U71-W71-Y71</f>
        <v>0</v>
      </c>
      <c r="AC71" s="80">
        <f>M71-P71-R71-T71-V71-X71-Z71</f>
        <v>0</v>
      </c>
      <c r="AE71" s="148" t="str">
        <f>C71</f>
        <v>&lt;Bezeichnung, ggf. Menge/Einheit&gt;</v>
      </c>
      <c r="AF71" s="50"/>
    </row>
    <row r="72" spans="1:35" customFormat="1" ht="0.2" hidden="1" customHeight="1" x14ac:dyDescent="0.2">
      <c r="A72" s="17"/>
      <c r="B72" s="12"/>
      <c r="C72" s="43"/>
      <c r="D72" s="13"/>
      <c r="E72" s="13"/>
      <c r="F72" s="13"/>
      <c r="G72" s="13"/>
      <c r="H72" s="13"/>
      <c r="I72" s="13"/>
      <c r="J72" s="13"/>
      <c r="K72" s="14"/>
      <c r="L72" s="14"/>
      <c r="M72" s="20"/>
      <c r="N72" s="56"/>
      <c r="O72" s="6"/>
      <c r="P72" s="6"/>
      <c r="Q72" s="75"/>
      <c r="R72" s="6"/>
      <c r="S72" s="75"/>
      <c r="T72" s="6"/>
      <c r="U72" s="75"/>
      <c r="V72" s="6"/>
      <c r="W72" s="75"/>
      <c r="X72" s="6"/>
      <c r="Y72" s="75"/>
      <c r="Z72" s="6"/>
      <c r="AA72" s="56"/>
      <c r="AB72" s="91"/>
      <c r="AC72" s="92"/>
      <c r="AE72" s="50"/>
      <c r="AF72" s="50"/>
    </row>
    <row r="73" spans="1:35" customFormat="1" ht="18" x14ac:dyDescent="0.2">
      <c r="A73" s="17"/>
      <c r="B73" s="26" t="s">
        <v>6</v>
      </c>
      <c r="C73" s="27"/>
      <c r="D73" s="27"/>
      <c r="E73" s="27"/>
      <c r="F73" s="27"/>
      <c r="G73" s="27"/>
      <c r="H73" s="27"/>
      <c r="I73" s="27"/>
      <c r="J73" s="27"/>
      <c r="K73" s="28">
        <f>SUM(K70:K72)</f>
        <v>0</v>
      </c>
      <c r="L73" s="28">
        <f>SUM(L70:L72)</f>
        <v>0</v>
      </c>
      <c r="M73" s="29">
        <f>SUM(M70:M72)</f>
        <v>0</v>
      </c>
      <c r="N73" s="56"/>
      <c r="O73" s="93">
        <f t="shared" ref="O73:Z73" si="3">SUM(O70:O72)</f>
        <v>0</v>
      </c>
      <c r="P73" s="94">
        <f t="shared" si="3"/>
        <v>0</v>
      </c>
      <c r="Q73" s="93">
        <f t="shared" si="3"/>
        <v>0</v>
      </c>
      <c r="R73" s="94">
        <f t="shared" si="3"/>
        <v>0</v>
      </c>
      <c r="S73" s="93">
        <f t="shared" si="3"/>
        <v>0</v>
      </c>
      <c r="T73" s="94">
        <f t="shared" si="3"/>
        <v>0</v>
      </c>
      <c r="U73" s="93">
        <f t="shared" si="3"/>
        <v>0</v>
      </c>
      <c r="V73" s="94">
        <f t="shared" si="3"/>
        <v>0</v>
      </c>
      <c r="W73" s="93">
        <f t="shared" si="3"/>
        <v>0</v>
      </c>
      <c r="X73" s="94">
        <f t="shared" si="3"/>
        <v>0</v>
      </c>
      <c r="Y73" s="93">
        <f t="shared" si="3"/>
        <v>0</v>
      </c>
      <c r="Z73" s="94">
        <f t="shared" si="3"/>
        <v>0</v>
      </c>
      <c r="AA73" s="56"/>
      <c r="AB73" s="93">
        <f>SUM(AB70:AB72)</f>
        <v>0</v>
      </c>
      <c r="AC73" s="94">
        <f>SUM(AC70:AC72)</f>
        <v>0</v>
      </c>
      <c r="AE73" s="50"/>
      <c r="AF73" s="50"/>
    </row>
    <row r="74" spans="1:35" customFormat="1" x14ac:dyDescent="0.2">
      <c r="A74" s="50"/>
      <c r="B74" s="23"/>
      <c r="C74" s="23"/>
      <c r="D74" s="23"/>
      <c r="E74" s="23"/>
      <c r="F74" s="23"/>
      <c r="G74" s="23"/>
      <c r="H74" s="23"/>
      <c r="I74" s="2"/>
      <c r="J74" s="23"/>
      <c r="K74" s="23"/>
      <c r="L74" s="23"/>
      <c r="M74" s="23"/>
      <c r="N74" s="56"/>
      <c r="O74" s="97"/>
      <c r="P74" s="97"/>
      <c r="Q74" s="98"/>
      <c r="R74" s="97"/>
      <c r="S74" s="98"/>
      <c r="T74" s="97"/>
      <c r="U74" s="98"/>
      <c r="V74" s="97"/>
      <c r="W74" s="98"/>
      <c r="X74" s="97"/>
      <c r="Y74" s="98"/>
      <c r="Z74" s="97"/>
      <c r="AA74" s="56"/>
      <c r="AB74" s="98"/>
      <c r="AC74" s="99"/>
      <c r="AE74" s="50"/>
      <c r="AF74" s="50"/>
    </row>
    <row r="75" spans="1:35" customFormat="1" ht="18" x14ac:dyDescent="0.2">
      <c r="A75" s="17"/>
      <c r="B75" s="149" t="s">
        <v>120</v>
      </c>
      <c r="C75" s="24" t="s">
        <v>34</v>
      </c>
      <c r="D75" s="25"/>
      <c r="E75" s="25"/>
      <c r="F75" s="25"/>
      <c r="G75" s="25"/>
      <c r="H75" s="25"/>
      <c r="I75" s="36"/>
      <c r="J75" s="25"/>
      <c r="K75" s="25"/>
      <c r="L75" s="25"/>
      <c r="M75" s="25"/>
      <c r="N75" s="56"/>
      <c r="O75" s="73"/>
      <c r="P75" s="24"/>
      <c r="Q75" s="73"/>
      <c r="R75" s="24"/>
      <c r="S75" s="73"/>
      <c r="T75" s="24"/>
      <c r="U75" s="73"/>
      <c r="V75" s="24"/>
      <c r="W75" s="73"/>
      <c r="X75" s="24"/>
      <c r="Y75" s="73"/>
      <c r="Z75" s="24"/>
      <c r="AA75" s="56"/>
      <c r="AB75" s="73"/>
      <c r="AC75" s="74"/>
      <c r="AE75" s="50"/>
      <c r="AF75" s="50"/>
      <c r="AI75">
        <v>1</v>
      </c>
    </row>
    <row r="76" spans="1:35" customFormat="1" ht="18" x14ac:dyDescent="0.2">
      <c r="A76" s="17"/>
      <c r="B76" s="126"/>
      <c r="C76" s="163" t="str">
        <f>Preisblatt!C72</f>
        <v>Audit/Prüfbericht</v>
      </c>
      <c r="D76" s="164"/>
      <c r="E76" s="164"/>
      <c r="F76" s="164"/>
      <c r="G76" s="164"/>
      <c r="H76" s="164"/>
      <c r="I76" s="8"/>
      <c r="J76" s="13"/>
      <c r="K76" s="10">
        <f>Preisblatt!K72</f>
        <v>0</v>
      </c>
      <c r="L76" s="10">
        <f>K76*AnteilFremd/100</f>
        <v>0</v>
      </c>
      <c r="M76" s="11">
        <f>K76-L76</f>
        <v>0</v>
      </c>
      <c r="N76" s="56"/>
      <c r="O76" s="18"/>
      <c r="P76" s="77">
        <f>O76*AnteilGIZ/100</f>
        <v>0</v>
      </c>
      <c r="Q76" s="78"/>
      <c r="R76" s="77">
        <f>Q76*AnteilGIZ/100</f>
        <v>0</v>
      </c>
      <c r="S76" s="78"/>
      <c r="T76" s="77">
        <f>S76*AnteilGIZ/100</f>
        <v>0</v>
      </c>
      <c r="U76" s="78"/>
      <c r="V76" s="77">
        <f>U76*AnteilGIZ/100</f>
        <v>0</v>
      </c>
      <c r="W76" s="78"/>
      <c r="X76" s="77">
        <f>W76*AnteilGIZ/100</f>
        <v>0</v>
      </c>
      <c r="Y76" s="78"/>
      <c r="Z76" s="77">
        <f>Y76*AnteilGIZ/100</f>
        <v>0</v>
      </c>
      <c r="AA76" s="56"/>
      <c r="AB76" s="79">
        <f>K76-O76-Q76-S76-U76-W76-Y76</f>
        <v>0</v>
      </c>
      <c r="AC76" s="80">
        <f>M76-P76-R76-T76-V76-X76-Z76</f>
        <v>0</v>
      </c>
      <c r="AE76" s="148" t="str">
        <f>C76</f>
        <v>Audit/Prüfbericht</v>
      </c>
      <c r="AF76" s="50"/>
    </row>
    <row r="77" spans="1:35" customFormat="1" ht="18" x14ac:dyDescent="0.2">
      <c r="A77" s="17"/>
      <c r="B77" s="12"/>
      <c r="C77" s="163" t="str">
        <f>Preisblatt!C73</f>
        <v>&lt;Bezeichnung, ggf. Menge/Einheit&gt;</v>
      </c>
      <c r="D77" s="164"/>
      <c r="E77" s="164"/>
      <c r="F77" s="164"/>
      <c r="G77" s="164"/>
      <c r="H77" s="164"/>
      <c r="I77" s="13"/>
      <c r="J77" s="13"/>
      <c r="K77" s="10">
        <f>Preisblatt!K73</f>
        <v>0</v>
      </c>
      <c r="L77" s="10">
        <f>K77*AnteilFremd/100</f>
        <v>0</v>
      </c>
      <c r="M77" s="11">
        <f>K77-L77</f>
        <v>0</v>
      </c>
      <c r="N77" s="56"/>
      <c r="O77" s="18"/>
      <c r="P77" s="77">
        <f>O77*AnteilGIZ/100</f>
        <v>0</v>
      </c>
      <c r="Q77" s="78"/>
      <c r="R77" s="77">
        <f>Q77*AnteilGIZ/100</f>
        <v>0</v>
      </c>
      <c r="S77" s="78"/>
      <c r="T77" s="77">
        <f>S77*AnteilGIZ/100</f>
        <v>0</v>
      </c>
      <c r="U77" s="78"/>
      <c r="V77" s="77">
        <f>U77*AnteilGIZ/100</f>
        <v>0</v>
      </c>
      <c r="W77" s="78"/>
      <c r="X77" s="77">
        <f>W77*AnteilGIZ/100</f>
        <v>0</v>
      </c>
      <c r="Y77" s="78"/>
      <c r="Z77" s="77">
        <f>Y77*AnteilGIZ/100</f>
        <v>0</v>
      </c>
      <c r="AA77" s="56"/>
      <c r="AB77" s="79">
        <f>K77-O77-Q77-S77-U77-W77-Y77</f>
        <v>0</v>
      </c>
      <c r="AC77" s="80">
        <f>M77-P77-R77-T77-V77-X77-Z77</f>
        <v>0</v>
      </c>
      <c r="AE77" s="148" t="str">
        <f>C77</f>
        <v>&lt;Bezeichnung, ggf. Menge/Einheit&gt;</v>
      </c>
      <c r="AF77" s="50"/>
    </row>
    <row r="78" spans="1:35" customFormat="1" ht="0.2" hidden="1" customHeight="1" x14ac:dyDescent="0.2">
      <c r="A78" s="17"/>
      <c r="B78" s="12"/>
      <c r="C78" s="43"/>
      <c r="D78" s="13"/>
      <c r="E78" s="13"/>
      <c r="F78" s="13"/>
      <c r="G78" s="13"/>
      <c r="H78" s="13"/>
      <c r="I78" s="13"/>
      <c r="J78" s="13"/>
      <c r="K78" s="14"/>
      <c r="L78" s="14"/>
      <c r="M78" s="20"/>
      <c r="N78" s="56"/>
      <c r="O78" s="6"/>
      <c r="P78" s="6"/>
      <c r="Q78" s="75"/>
      <c r="R78" s="6"/>
      <c r="S78" s="75"/>
      <c r="T78" s="6"/>
      <c r="U78" s="75"/>
      <c r="V78" s="6"/>
      <c r="W78" s="75"/>
      <c r="X78" s="6"/>
      <c r="Y78" s="75"/>
      <c r="Z78" s="6"/>
      <c r="AA78" s="56"/>
      <c r="AB78" s="91"/>
      <c r="AC78" s="92"/>
      <c r="AE78" s="50"/>
      <c r="AF78" s="50"/>
    </row>
    <row r="79" spans="1:35" customFormat="1" ht="18" x14ac:dyDescent="0.2">
      <c r="A79" s="17"/>
      <c r="B79" s="26" t="s">
        <v>6</v>
      </c>
      <c r="C79" s="27"/>
      <c r="D79" s="27"/>
      <c r="E79" s="27"/>
      <c r="F79" s="27"/>
      <c r="G79" s="27"/>
      <c r="H79" s="27"/>
      <c r="I79" s="27"/>
      <c r="J79" s="27"/>
      <c r="K79" s="28">
        <f>SUM(K75:K78)</f>
        <v>0</v>
      </c>
      <c r="L79" s="28">
        <f>SUM(L75:L78)</f>
        <v>0</v>
      </c>
      <c r="M79" s="29">
        <f>SUM(M75:M78)</f>
        <v>0</v>
      </c>
      <c r="N79" s="56"/>
      <c r="O79" s="93">
        <f>SUM(O75:O78)</f>
        <v>0</v>
      </c>
      <c r="P79" s="94">
        <f>SUM(P75:P78)</f>
        <v>0</v>
      </c>
      <c r="Q79" s="93">
        <f t="shared" ref="Q79:Z79" si="4">SUM(Q75:Q78)</f>
        <v>0</v>
      </c>
      <c r="R79" s="94">
        <f t="shared" si="4"/>
        <v>0</v>
      </c>
      <c r="S79" s="93">
        <f t="shared" si="4"/>
        <v>0</v>
      </c>
      <c r="T79" s="94">
        <f t="shared" si="4"/>
        <v>0</v>
      </c>
      <c r="U79" s="93">
        <f t="shared" si="4"/>
        <v>0</v>
      </c>
      <c r="V79" s="94">
        <f t="shared" si="4"/>
        <v>0</v>
      </c>
      <c r="W79" s="93">
        <f t="shared" si="4"/>
        <v>0</v>
      </c>
      <c r="X79" s="94">
        <f t="shared" si="4"/>
        <v>0</v>
      </c>
      <c r="Y79" s="93">
        <f t="shared" si="4"/>
        <v>0</v>
      </c>
      <c r="Z79" s="94">
        <f t="shared" si="4"/>
        <v>0</v>
      </c>
      <c r="AA79" s="56"/>
      <c r="AB79" s="93">
        <f>SUM(AB75:AB78)</f>
        <v>0</v>
      </c>
      <c r="AC79" s="94">
        <f>SUM(AC75:AC78)</f>
        <v>0</v>
      </c>
      <c r="AE79" s="50"/>
      <c r="AF79" s="50"/>
    </row>
    <row r="80" spans="1:35" customFormat="1" ht="10.5" customHeight="1" x14ac:dyDescent="0.2">
      <c r="A80" s="17"/>
      <c r="B80" s="23"/>
      <c r="C80" s="23"/>
      <c r="D80" s="23"/>
      <c r="E80" s="23"/>
      <c r="F80" s="23"/>
      <c r="G80" s="23"/>
      <c r="H80" s="23"/>
      <c r="I80" s="2"/>
      <c r="J80" s="23"/>
      <c r="K80" s="23"/>
      <c r="L80" s="23"/>
      <c r="M80" s="23"/>
      <c r="N80" s="56"/>
      <c r="O80" s="98"/>
      <c r="P80" s="97"/>
      <c r="Q80" s="98"/>
      <c r="R80" s="97"/>
      <c r="S80" s="98"/>
      <c r="T80" s="97"/>
      <c r="U80" s="98"/>
      <c r="V80" s="97"/>
      <c r="W80" s="98"/>
      <c r="X80" s="97"/>
      <c r="Y80" s="98"/>
      <c r="Z80" s="97"/>
      <c r="AA80" s="56"/>
      <c r="AB80" s="98"/>
      <c r="AC80" s="99"/>
    </row>
    <row r="81" spans="1:35" customFormat="1" ht="18" x14ac:dyDescent="0.2">
      <c r="A81" s="17"/>
      <c r="B81" s="31" t="s">
        <v>71</v>
      </c>
      <c r="C81" s="32"/>
      <c r="D81" s="32"/>
      <c r="E81" s="32"/>
      <c r="F81" s="32"/>
      <c r="G81" s="32"/>
      <c r="H81" s="32"/>
      <c r="I81" s="32"/>
      <c r="J81" s="32"/>
      <c r="K81" s="33">
        <f>SUMIF($B$22:$B$80,$B$79,K$22:K$80)</f>
        <v>0</v>
      </c>
      <c r="L81" s="33">
        <f>K81*AnteilFremd/100</f>
        <v>0</v>
      </c>
      <c r="M81" s="34">
        <f>K81-L81</f>
        <v>0</v>
      </c>
      <c r="N81" s="56"/>
      <c r="O81" s="100">
        <f t="shared" ref="O81:Z81" si="5">SUMIF($B$22:$B$80,$B$79,O$22:O$80)</f>
        <v>0</v>
      </c>
      <c r="P81" s="101">
        <f t="shared" si="5"/>
        <v>0</v>
      </c>
      <c r="Q81" s="100">
        <f t="shared" si="5"/>
        <v>0</v>
      </c>
      <c r="R81" s="101">
        <f t="shared" si="5"/>
        <v>0</v>
      </c>
      <c r="S81" s="100">
        <f t="shared" si="5"/>
        <v>0</v>
      </c>
      <c r="T81" s="101">
        <f t="shared" si="5"/>
        <v>0</v>
      </c>
      <c r="U81" s="100">
        <f t="shared" si="5"/>
        <v>0</v>
      </c>
      <c r="V81" s="33">
        <f t="shared" si="5"/>
        <v>0</v>
      </c>
      <c r="W81" s="137">
        <f t="shared" si="5"/>
        <v>0</v>
      </c>
      <c r="X81" s="101">
        <f t="shared" si="5"/>
        <v>0</v>
      </c>
      <c r="Y81" s="100">
        <f t="shared" si="5"/>
        <v>0</v>
      </c>
      <c r="Z81" s="101">
        <f t="shared" si="5"/>
        <v>0</v>
      </c>
      <c r="AA81" s="138"/>
      <c r="AB81" s="100">
        <f>SUMIF($B$22:$B$80,$B$79,AB$22:AB$80)</f>
        <v>0</v>
      </c>
      <c r="AC81" s="101">
        <f>SUMIF($B$22:$B$80,$B$79,AC$22:AC$80)</f>
        <v>0</v>
      </c>
      <c r="AI81">
        <v>1</v>
      </c>
    </row>
    <row r="82" spans="1:35" s="123" customFormat="1" ht="18" x14ac:dyDescent="0.2">
      <c r="A82" s="17"/>
      <c r="B82" s="133" t="s">
        <v>81</v>
      </c>
      <c r="C82" s="134"/>
      <c r="D82" s="134"/>
      <c r="E82" s="134"/>
      <c r="F82" s="134"/>
      <c r="G82" s="134"/>
      <c r="H82" s="32"/>
      <c r="I82" s="32"/>
      <c r="J82" s="32"/>
      <c r="K82" s="112">
        <v>100</v>
      </c>
      <c r="L82" s="113">
        <f>AnteilFremd</f>
        <v>100</v>
      </c>
      <c r="M82" s="113">
        <f>K82-L82</f>
        <v>0</v>
      </c>
      <c r="N82" s="71"/>
      <c r="O82" s="140"/>
      <c r="P82" s="140"/>
      <c r="Q82" s="140"/>
      <c r="R82" s="140"/>
      <c r="S82" s="140"/>
      <c r="T82" s="140"/>
      <c r="U82" s="140"/>
      <c r="V82" s="140"/>
      <c r="W82" s="89"/>
      <c r="X82" s="89"/>
      <c r="Y82" s="89"/>
      <c r="Z82" s="89"/>
      <c r="AA82" s="2"/>
      <c r="AB82" s="89"/>
      <c r="AC82" s="89"/>
    </row>
    <row r="83" spans="1:35" s="123" customFormat="1" ht="12" customHeight="1" x14ac:dyDescent="0.2">
      <c r="A83" s="17"/>
      <c r="B83" s="24"/>
      <c r="C83" s="36"/>
      <c r="D83" s="36"/>
      <c r="E83" s="36"/>
      <c r="F83" s="36"/>
      <c r="G83" s="36"/>
      <c r="H83" s="36"/>
      <c r="I83" s="36"/>
      <c r="J83" s="36"/>
      <c r="K83" s="139"/>
      <c r="L83" s="139"/>
      <c r="M83" s="139"/>
      <c r="N83" s="23"/>
      <c r="O83" s="141"/>
      <c r="P83" s="141"/>
      <c r="Q83" s="141"/>
      <c r="R83" s="141"/>
      <c r="S83" s="141"/>
      <c r="T83" s="141"/>
      <c r="U83" s="141"/>
      <c r="V83" s="141"/>
      <c r="W83" s="89"/>
      <c r="X83" s="89"/>
      <c r="Y83" s="89"/>
      <c r="Z83" s="89"/>
      <c r="AA83" s="2"/>
      <c r="AB83" s="89"/>
      <c r="AC83" s="89"/>
    </row>
    <row r="84" spans="1:35" s="123" customFormat="1" ht="18" x14ac:dyDescent="0.2">
      <c r="A84" s="17"/>
      <c r="B84" s="8"/>
      <c r="C84" s="135" t="s">
        <v>96</v>
      </c>
      <c r="D84" s="8"/>
      <c r="E84" s="8"/>
      <c r="F84" s="8"/>
      <c r="G84" s="8"/>
      <c r="H84" s="8"/>
      <c r="I84" s="13"/>
      <c r="J84" s="13"/>
      <c r="K84" s="14">
        <f>M84</f>
        <v>0</v>
      </c>
      <c r="L84" s="14"/>
      <c r="M84" s="20">
        <f>Preisblatt!M80</f>
        <v>0</v>
      </c>
      <c r="N84" s="56"/>
      <c r="O84" s="18"/>
      <c r="P84" s="77">
        <f>O84</f>
        <v>0</v>
      </c>
      <c r="Q84" s="78"/>
      <c r="R84" s="77">
        <f>Q84</f>
        <v>0</v>
      </c>
      <c r="S84" s="78"/>
      <c r="T84" s="77">
        <f>S84</f>
        <v>0</v>
      </c>
      <c r="U84" s="78"/>
      <c r="V84" s="77">
        <f>U84</f>
        <v>0</v>
      </c>
      <c r="W84" s="18"/>
      <c r="X84" s="77">
        <f>W84</f>
        <v>0</v>
      </c>
      <c r="Y84" s="78"/>
      <c r="Z84" s="77">
        <f>Y84</f>
        <v>0</v>
      </c>
      <c r="AA84" s="138"/>
      <c r="AB84" s="1"/>
      <c r="AC84" s="1"/>
    </row>
    <row r="85" spans="1:35" s="123" customFormat="1" ht="18" x14ac:dyDescent="0.2">
      <c r="A85" s="17"/>
      <c r="B85" s="31" t="s">
        <v>97</v>
      </c>
      <c r="C85" s="31"/>
      <c r="D85" s="32"/>
      <c r="E85" s="32"/>
      <c r="F85" s="32"/>
      <c r="G85" s="32"/>
      <c r="H85" s="32"/>
      <c r="I85" s="32"/>
      <c r="J85" s="32"/>
      <c r="K85" s="33">
        <f>K84+K81</f>
        <v>0</v>
      </c>
      <c r="L85" s="33">
        <f>L81+L84</f>
        <v>0</v>
      </c>
      <c r="M85" s="34">
        <f>M81+M84</f>
        <v>0</v>
      </c>
      <c r="N85" s="56"/>
      <c r="O85" s="100">
        <f>O81+O84</f>
        <v>0</v>
      </c>
      <c r="P85" s="101">
        <f>P81+P84</f>
        <v>0</v>
      </c>
      <c r="Q85" s="100">
        <f t="shared" ref="Q85:Z85" si="6">Q81+Q84</f>
        <v>0</v>
      </c>
      <c r="R85" s="101">
        <f t="shared" si="6"/>
        <v>0</v>
      </c>
      <c r="S85" s="100">
        <f t="shared" si="6"/>
        <v>0</v>
      </c>
      <c r="T85" s="101">
        <f t="shared" si="6"/>
        <v>0</v>
      </c>
      <c r="U85" s="100">
        <f t="shared" si="6"/>
        <v>0</v>
      </c>
      <c r="V85" s="33">
        <f t="shared" si="6"/>
        <v>0</v>
      </c>
      <c r="W85" s="137">
        <f t="shared" si="6"/>
        <v>0</v>
      </c>
      <c r="X85" s="101">
        <f t="shared" si="6"/>
        <v>0</v>
      </c>
      <c r="Y85" s="100">
        <f t="shared" si="6"/>
        <v>0</v>
      </c>
      <c r="Z85" s="101">
        <f t="shared" si="6"/>
        <v>0</v>
      </c>
      <c r="AA85" s="138"/>
      <c r="AB85" s="1"/>
      <c r="AC85" s="1"/>
      <c r="AE85" s="1"/>
      <c r="AF85" s="1"/>
      <c r="AG85" s="1"/>
      <c r="AH85" s="1"/>
    </row>
    <row r="86" spans="1:35" ht="12" customHeight="1" x14ac:dyDescent="0.2"/>
    <row r="87" spans="1:35" ht="18" customHeight="1" x14ac:dyDescent="0.2">
      <c r="O87" s="197" t="s">
        <v>108</v>
      </c>
      <c r="P87" s="198"/>
      <c r="Q87" s="198"/>
      <c r="R87" s="198"/>
      <c r="S87" s="198"/>
      <c r="T87" s="198"/>
      <c r="U87" s="198"/>
      <c r="V87" s="199"/>
      <c r="AA87"/>
      <c r="AD87" s="1"/>
    </row>
    <row r="88" spans="1:35" ht="13.5" customHeight="1" x14ac:dyDescent="0.2">
      <c r="N88" s="55"/>
      <c r="O88" s="81"/>
      <c r="P88" s="82"/>
      <c r="Q88" s="83" t="s">
        <v>54</v>
      </c>
      <c r="R88" s="106">
        <f>P19</f>
        <v>0</v>
      </c>
      <c r="S88" s="84" t="s">
        <v>56</v>
      </c>
      <c r="T88" s="107">
        <f>IF(Z20&lt;&gt;"",Z20,IF(X20&lt;&gt;"",X20,IF(V20&lt;&gt;"",V20,IF(T20&lt;&gt;"",T20,IF(R20&lt;&gt;"",R20,P20)))))</f>
        <v>0</v>
      </c>
      <c r="U88" s="82"/>
      <c r="V88" s="85"/>
      <c r="AA88"/>
      <c r="AD88" s="1"/>
    </row>
    <row r="89" spans="1:35" ht="12" customHeight="1" x14ac:dyDescent="0.2">
      <c r="A89" s="15"/>
      <c r="N89" s="55"/>
      <c r="O89" s="187" t="s">
        <v>63</v>
      </c>
      <c r="P89" s="188"/>
      <c r="Q89" s="188"/>
      <c r="R89" s="189"/>
      <c r="S89" s="190" t="s">
        <v>64</v>
      </c>
      <c r="T89" s="188"/>
      <c r="U89" s="188"/>
      <c r="V89" s="191"/>
      <c r="AA89"/>
      <c r="AD89" s="1"/>
    </row>
    <row r="90" spans="1:35" ht="15" customHeight="1" x14ac:dyDescent="0.2">
      <c r="A90" s="15"/>
      <c r="N90" s="55"/>
      <c r="O90" s="187"/>
      <c r="P90" s="188"/>
      <c r="Q90" s="188"/>
      <c r="R90" s="189"/>
      <c r="S90" s="190"/>
      <c r="T90" s="188"/>
      <c r="U90" s="188"/>
      <c r="V90" s="191"/>
      <c r="AA90"/>
      <c r="AD90" s="1"/>
    </row>
    <row r="91" spans="1:35" ht="10.5" customHeight="1" x14ac:dyDescent="0.2">
      <c r="N91" s="55"/>
      <c r="O91" s="86"/>
      <c r="P91" s="87"/>
      <c r="Q91" s="87"/>
      <c r="R91" s="87"/>
      <c r="S91" s="87"/>
      <c r="T91" s="87"/>
      <c r="U91" s="87"/>
      <c r="V91" s="88"/>
      <c r="AA91"/>
      <c r="AD91" s="1"/>
    </row>
    <row r="92" spans="1:35" ht="18" customHeight="1" x14ac:dyDescent="0.2">
      <c r="N92" s="55"/>
      <c r="O92" s="192">
        <f>O81+Q81+S81+U81+W81+Y81</f>
        <v>0</v>
      </c>
      <c r="P92" s="193"/>
      <c r="Q92" s="193"/>
      <c r="R92" s="194"/>
      <c r="S92" s="195">
        <f>P81+R81+T81+V81+X81+Z81</f>
        <v>0</v>
      </c>
      <c r="T92" s="193"/>
      <c r="U92" s="193"/>
      <c r="V92" s="196"/>
      <c r="AA92"/>
      <c r="AD92" s="1"/>
    </row>
    <row r="93" spans="1:35" x14ac:dyDescent="0.2">
      <c r="N93" s="55"/>
      <c r="O93" s="89"/>
      <c r="P93" s="89"/>
      <c r="Q93" s="89"/>
      <c r="R93" s="89"/>
      <c r="S93" s="89"/>
      <c r="T93" s="89"/>
      <c r="U93" s="89"/>
      <c r="V93" s="89"/>
      <c r="W93"/>
      <c r="Z93"/>
      <c r="AA93"/>
      <c r="AD93" s="1"/>
    </row>
    <row r="94" spans="1:35" x14ac:dyDescent="0.2">
      <c r="A94" s="15"/>
      <c r="N94" s="55"/>
      <c r="O94"/>
      <c r="P94"/>
      <c r="Q94"/>
      <c r="R94"/>
      <c r="S94"/>
      <c r="T94"/>
      <c r="U94"/>
      <c r="V94"/>
      <c r="W94"/>
      <c r="Z94"/>
      <c r="AA94"/>
      <c r="AD94" s="1"/>
    </row>
    <row r="95" spans="1:35" ht="14.25" customHeight="1" x14ac:dyDescent="0.2">
      <c r="N95" s="55"/>
      <c r="O95" s="35"/>
      <c r="P95" s="35"/>
      <c r="R95" s="35"/>
      <c r="S95" s="35"/>
      <c r="T95" s="35"/>
      <c r="U95" s="35"/>
      <c r="V95" s="35"/>
      <c r="W95"/>
      <c r="AD95" s="1"/>
    </row>
    <row r="96" spans="1:35" x14ac:dyDescent="0.2">
      <c r="A96" s="15"/>
      <c r="N96" s="55"/>
      <c r="O96" s="102" t="s">
        <v>43</v>
      </c>
      <c r="R96" s="102" t="s">
        <v>42</v>
      </c>
      <c r="W96"/>
      <c r="AD96" s="1"/>
    </row>
  </sheetData>
  <sheetProtection password="CCA9" sheet="1" objects="1" scenarios="1" formatRows="0" selectLockedCells="1"/>
  <mergeCells count="54">
    <mergeCell ref="C71:H71"/>
    <mergeCell ref="C64:E64"/>
    <mergeCell ref="C66:E66"/>
    <mergeCell ref="C77:H77"/>
    <mergeCell ref="C76:H76"/>
    <mergeCell ref="E16:M16"/>
    <mergeCell ref="B17:M18"/>
    <mergeCell ref="C29:E29"/>
    <mergeCell ref="B23:M23"/>
    <mergeCell ref="C26:E26"/>
    <mergeCell ref="O13:R13"/>
    <mergeCell ref="O89:R90"/>
    <mergeCell ref="S89:V90"/>
    <mergeCell ref="O92:R92"/>
    <mergeCell ref="S92:V92"/>
    <mergeCell ref="O87:V87"/>
    <mergeCell ref="O17:Z17"/>
    <mergeCell ref="O4:P4"/>
    <mergeCell ref="B21:E21"/>
    <mergeCell ref="I21:J21"/>
    <mergeCell ref="E4:M4"/>
    <mergeCell ref="Q4:R4"/>
    <mergeCell ref="E7:M7"/>
    <mergeCell ref="E10:H10"/>
    <mergeCell ref="L10:M10"/>
    <mergeCell ref="I10:K10"/>
    <mergeCell ref="E13:K13"/>
    <mergeCell ref="F21:H21"/>
    <mergeCell ref="O10:P10"/>
    <mergeCell ref="Q10:R10"/>
    <mergeCell ref="O7:P7"/>
    <mergeCell ref="Q7:R7"/>
    <mergeCell ref="L13:M13"/>
    <mergeCell ref="AB17:AC17"/>
    <mergeCell ref="O18:P18"/>
    <mergeCell ref="Q18:R18"/>
    <mergeCell ref="S18:T18"/>
    <mergeCell ref="U18:V18"/>
    <mergeCell ref="W18:X18"/>
    <mergeCell ref="Y18:Z18"/>
    <mergeCell ref="AB18:AC18"/>
    <mergeCell ref="AB19:AC20"/>
    <mergeCell ref="C31:E31"/>
    <mergeCell ref="C57:E57"/>
    <mergeCell ref="C33:E33"/>
    <mergeCell ref="C35:E35"/>
    <mergeCell ref="C60:E60"/>
    <mergeCell ref="C62:E62"/>
    <mergeCell ref="C45:E45"/>
    <mergeCell ref="C51:E51"/>
    <mergeCell ref="B39:M39"/>
    <mergeCell ref="C42:E42"/>
    <mergeCell ref="C47:E47"/>
    <mergeCell ref="C49:E49"/>
  </mergeCells>
  <phoneticPr fontId="2" type="noConversion"/>
  <conditionalFormatting sqref="P20 R20 T20 V20 X20 Z20">
    <cfRule type="expression" dxfId="0" priority="1">
      <formula>P19&gt;P20</formula>
    </cfRule>
  </conditionalFormatting>
  <dataValidations count="6">
    <dataValidation type="decimal" operator="greaterThanOrEqual" allowBlank="1" showInputMessage="1" showErrorMessage="1" errorTitle="Wrong Entry" error="Not a correct number format." sqref="O81:Z83 O42 Y60 S26 Y26 U26 AA26 W26 O26 Q26 S29 Y29 U29 W29 O29 Q29 AA29 S31 S33 S35 Y31 Y33 Y35 U31 U33 U35 W31 W33 W35 O31 O33 O35 Q31 Q33 Q35 AA31 AA33 S51 O37:Z37 AB37:AC37 Q42 AA42 S42 Y42 U42 W45 O45 Q45 AA45 S45 Y45 Y47 Y49 Y51 U47 U49 U51 W47 W49 W51 O47 O49 O51 Q47 Q49 Q51 AA47 AA49 S49 O53:Z53 O85:Z85 S47 U45 AB53:AC53 Y57 U57 W57 O57 Q57 AA57 U60 W60 O60 Q60 AA60 S57 Y62 Y64 Y66 U62 U64 U66 W62 W64 W66 O62 O64 O66 Q62 Q64 Q66 AA62 AA64 O68:Z68 AA51:AA53 AA35:AA38 S60 S62 AB68:AC68 S64 U71 W71 O71 Q71 S71 AA66:AA68 O76:O77 AB73:AC73 AA71:AA73 O73:Z73 AB79:AC79 O79:Z79 S66 Y71 AA76:AA79 Q76:Q77 S76:S77 Y76:Y77 U76:U77 W76:W77 AB81:AC83 S84 Y84 U84 W84 O84 Q84 W42">
      <formula1>0</formula1>
    </dataValidation>
    <dataValidation type="date" operator="greaterThanOrEqual" allowBlank="1" showInputMessage="1" showErrorMessage="1" sqref="Q4:R4">
      <formula1>1</formula1>
    </dataValidation>
    <dataValidation type="list" allowBlank="1" showInputMessage="1" sqref="X20 V20 P19:P20 R20 T20 AA19:AA20 Z20">
      <formula1>Monate</formula1>
    </dataValidation>
    <dataValidation allowBlank="1" showInputMessage="1" showErrorMessage="1" sqref="R22:R36 X22:X36 V22:V36 T22:T36 Z22:Z36 Z80 R80 X80 V80 T80 AC80 M82 R74:R78 X74:X78 V74:V78 T74:T78 Z74:Z78 T69:T72 V69:V72 X69:X72 R69:R72 Z69:Z72 R84 V84 V38:V52 T84 X84 T54:T67 V54:V67 X54:X67 R54:R67 Z54:Z67 T38:T52 Z38:Z52 R38:R52 X38:X52 Z84"/>
    <dataValidation allowBlank="1" showInputMessage="1" sqref="R19 X19 T19 V19 Z19"/>
    <dataValidation type="decimal" allowBlank="1" showInputMessage="1" showErrorMessage="1" sqref="L82">
      <formula1>0</formula1>
      <formula2>100</formula2>
    </dataValidation>
  </dataValidations>
  <printOptions horizontalCentered="1"/>
  <pageMargins left="0.39370078740157483" right="0.39370078740157483" top="1.1811023622047245" bottom="0.55118110236220474" header="0.19685039370078741" footer="0.27559055118110237"/>
  <pageSetup paperSize="9" fitToHeight="0" pageOrder="overThenDown" orientation="landscape" r:id="rId1"/>
  <headerFooter scaleWithDoc="0">
    <oddHeader>&amp;R&amp;25&amp;G
&amp;7Seite &amp;P von &amp;N &amp;K00+000.&amp;L&amp;"Arial,Fett"&amp;14 
Kostenaufstellung
&amp;11gemäß Preisblatt</oddHeader>
    <oddFooter xml:space="preserve">&amp;L&amp;7preisblatt-kostenaufstellung-de&amp;R&amp;7Vertragsnummer: </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0" r:id="rId5" name="Button 6">
              <controlPr defaultSize="0" print="0" autoFill="0" autoPict="0" macro="[0]!SeitenEinrichten">
                <anchor moveWithCells="1">
                  <from>
                    <xdr:col>11</xdr:col>
                    <xdr:colOff>247650</xdr:colOff>
                    <xdr:row>0</xdr:row>
                    <xdr:rowOff>47625</xdr:rowOff>
                  </from>
                  <to>
                    <xdr:col>12</xdr:col>
                    <xdr:colOff>514350</xdr:colOff>
                    <xdr:row>0</xdr:row>
                    <xdr:rowOff>285750</xdr:rowOff>
                  </to>
                </anchor>
              </controlPr>
            </control>
          </mc:Choice>
        </mc:AlternateContent>
        <mc:AlternateContent xmlns:mc="http://schemas.openxmlformats.org/markup-compatibility/2006">
          <mc:Choice Requires="x14">
            <control shapeId="1033" r:id="rId6" name="Button 9">
              <controlPr defaultSize="0" print="0" autoFill="0" autoPict="0" macro="[0]!ZeitraumWechseln">
                <anchor moveWithCells="1">
                  <from>
                    <xdr:col>7</xdr:col>
                    <xdr:colOff>0</xdr:colOff>
                    <xdr:row>0</xdr:row>
                    <xdr:rowOff>47625</xdr:rowOff>
                  </from>
                  <to>
                    <xdr:col>9</xdr:col>
                    <xdr:colOff>695325</xdr:colOff>
                    <xdr:row>0</xdr:row>
                    <xdr:rowOff>285750</xdr:rowOff>
                  </to>
                </anchor>
              </controlPr>
            </control>
          </mc:Choice>
        </mc:AlternateContent>
        <mc:AlternateContent xmlns:mc="http://schemas.openxmlformats.org/markup-compatibility/2006">
          <mc:Choice Requires="x14">
            <control shapeId="1034" r:id="rId7" name="Button 10">
              <controlPr defaultSize="0" print="0" autoFill="0" autoPict="0" macro="[0]!Vertragsergänzung">
                <anchor moveWithCells="1">
                  <from>
                    <xdr:col>14</xdr:col>
                    <xdr:colOff>0</xdr:colOff>
                    <xdr:row>0</xdr:row>
                    <xdr:rowOff>47625</xdr:rowOff>
                  </from>
                  <to>
                    <xdr:col>16</xdr:col>
                    <xdr:colOff>552450</xdr:colOff>
                    <xdr:row>0</xdr:row>
                    <xdr:rowOff>285750</xdr:rowOff>
                  </to>
                </anchor>
              </controlPr>
            </control>
          </mc:Choice>
        </mc:AlternateContent>
        <mc:AlternateContent xmlns:mc="http://schemas.openxmlformats.org/markup-compatibility/2006">
          <mc:Choice Requires="x14">
            <control shapeId="1035" r:id="rId8" name="Button 11">
              <controlPr defaultSize="0" print="0" autoFill="0" autoPict="0" macro="[0]!AllesNeuberechnen">
                <anchor moveWithCells="1">
                  <from>
                    <xdr:col>17</xdr:col>
                    <xdr:colOff>171450</xdr:colOff>
                    <xdr:row>0</xdr:row>
                    <xdr:rowOff>47625</xdr:rowOff>
                  </from>
                  <to>
                    <xdr:col>19</xdr:col>
                    <xdr:colOff>466725</xdr:colOff>
                    <xdr:row>0</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5:M32"/>
  <sheetViews>
    <sheetView showGridLines="0" topLeftCell="C1" zoomScaleNormal="100" workbookViewId="0">
      <selection activeCell="C41" sqref="C41"/>
    </sheetView>
  </sheetViews>
  <sheetFormatPr baseColWidth="10" defaultRowHeight="12" x14ac:dyDescent="0.2"/>
  <cols>
    <col min="1" max="1" width="3.140625" customWidth="1"/>
    <col min="2" max="2" width="2.42578125" bestFit="1" customWidth="1"/>
    <col min="3" max="3" width="90.85546875" customWidth="1"/>
  </cols>
  <sheetData>
    <row r="5" spans="2:5" s="123" customFormat="1" x14ac:dyDescent="0.2"/>
    <row r="6" spans="2:5" x14ac:dyDescent="0.2">
      <c r="C6" s="68" t="s">
        <v>94</v>
      </c>
    </row>
    <row r="7" spans="2:5" x14ac:dyDescent="0.2">
      <c r="C7" t="s">
        <v>95</v>
      </c>
      <c r="E7" s="123"/>
    </row>
    <row r="9" spans="2:5" x14ac:dyDescent="0.2">
      <c r="C9" s="143" t="s">
        <v>103</v>
      </c>
    </row>
    <row r="10" spans="2:5" ht="36" x14ac:dyDescent="0.2">
      <c r="C10" s="144" t="s">
        <v>102</v>
      </c>
    </row>
    <row r="11" spans="2:5" s="123" customFormat="1" x14ac:dyDescent="0.2">
      <c r="B11" s="142"/>
      <c r="C11" s="144" t="s">
        <v>104</v>
      </c>
    </row>
    <row r="12" spans="2:5" s="123" customFormat="1" x14ac:dyDescent="0.2">
      <c r="B12" s="142"/>
      <c r="C12" s="144" t="s">
        <v>105</v>
      </c>
    </row>
    <row r="13" spans="2:5" s="123" customFormat="1" x14ac:dyDescent="0.2">
      <c r="C13" s="130"/>
    </row>
    <row r="14" spans="2:5" x14ac:dyDescent="0.2">
      <c r="C14" s="130" t="s">
        <v>93</v>
      </c>
    </row>
    <row r="15" spans="2:5" x14ac:dyDescent="0.2">
      <c r="C15" s="130" t="s">
        <v>84</v>
      </c>
    </row>
    <row r="16" spans="2:5" x14ac:dyDescent="0.2">
      <c r="C16" s="130" t="s">
        <v>85</v>
      </c>
    </row>
    <row r="17" spans="2:13" x14ac:dyDescent="0.2">
      <c r="C17" s="130" t="s">
        <v>86</v>
      </c>
    </row>
    <row r="18" spans="2:13" x14ac:dyDescent="0.2">
      <c r="C18" s="130" t="s">
        <v>87</v>
      </c>
    </row>
    <row r="19" spans="2:13" x14ac:dyDescent="0.2">
      <c r="C19" s="15"/>
    </row>
    <row r="20" spans="2:13" ht="24" x14ac:dyDescent="0.2">
      <c r="C20" s="130" t="s">
        <v>100</v>
      </c>
    </row>
    <row r="22" spans="2:13" s="123" customFormat="1" x14ac:dyDescent="0.2">
      <c r="C22" s="145" t="s">
        <v>106</v>
      </c>
    </row>
    <row r="23" spans="2:13" s="123" customFormat="1" ht="36" x14ac:dyDescent="0.2">
      <c r="C23" s="130" t="s">
        <v>107</v>
      </c>
    </row>
    <row r="25" spans="2:13" x14ac:dyDescent="0.2">
      <c r="C25" s="5" t="s">
        <v>90</v>
      </c>
      <c r="D25" s="1"/>
      <c r="E25" s="1"/>
      <c r="F25" s="1"/>
      <c r="G25" s="1"/>
      <c r="H25" s="1"/>
      <c r="I25" s="1"/>
      <c r="J25" s="1"/>
      <c r="K25" s="1"/>
      <c r="L25" s="1"/>
      <c r="M25" s="1"/>
    </row>
    <row r="26" spans="2:13" ht="12" customHeight="1" x14ac:dyDescent="0.2">
      <c r="B26" s="131" t="s">
        <v>8</v>
      </c>
      <c r="C26" s="127" t="s">
        <v>82</v>
      </c>
      <c r="D26" s="127"/>
      <c r="E26" s="127"/>
      <c r="F26" s="127"/>
      <c r="G26" s="127"/>
      <c r="H26" s="127"/>
      <c r="I26" s="127"/>
      <c r="J26" s="127"/>
      <c r="K26" s="127"/>
      <c r="L26" s="127"/>
      <c r="M26" s="127"/>
    </row>
    <row r="27" spans="2:13" ht="12" customHeight="1" x14ac:dyDescent="0.2">
      <c r="B27" s="131" t="s">
        <v>9</v>
      </c>
      <c r="C27" s="127" t="s">
        <v>83</v>
      </c>
      <c r="D27" s="127"/>
      <c r="E27" s="127"/>
      <c r="F27" s="127"/>
      <c r="G27" s="127"/>
      <c r="H27" s="127"/>
      <c r="I27" s="127"/>
      <c r="J27" s="127"/>
      <c r="K27" s="127"/>
      <c r="L27" s="127"/>
      <c r="M27" s="127"/>
    </row>
    <row r="30" spans="2:13" x14ac:dyDescent="0.2">
      <c r="C30" s="5" t="s">
        <v>91</v>
      </c>
      <c r="D30" s="1"/>
      <c r="E30" s="1"/>
      <c r="F30" s="1"/>
      <c r="G30" s="1"/>
      <c r="H30" s="1"/>
      <c r="I30" s="1"/>
      <c r="J30" s="1"/>
      <c r="K30" s="1"/>
      <c r="L30" s="1"/>
      <c r="M30" s="1"/>
    </row>
    <row r="31" spans="2:13" x14ac:dyDescent="0.2">
      <c r="B31" s="131" t="s">
        <v>8</v>
      </c>
      <c r="C31" s="128" t="s">
        <v>109</v>
      </c>
      <c r="D31" s="128"/>
      <c r="E31" s="128"/>
      <c r="F31" s="128"/>
      <c r="G31" s="128"/>
      <c r="H31" s="128"/>
      <c r="I31" s="128"/>
      <c r="J31" s="128"/>
      <c r="K31" s="128"/>
      <c r="L31" s="128"/>
      <c r="M31" s="128"/>
    </row>
    <row r="32" spans="2:13" ht="12" customHeight="1" x14ac:dyDescent="0.2">
      <c r="B32" s="131" t="s">
        <v>9</v>
      </c>
      <c r="C32" s="127" t="s">
        <v>62</v>
      </c>
      <c r="D32" s="127"/>
      <c r="E32" s="127"/>
      <c r="F32" s="127"/>
      <c r="G32" s="127"/>
      <c r="H32" s="127"/>
      <c r="I32" s="127"/>
      <c r="J32" s="127"/>
      <c r="K32" s="127"/>
      <c r="L32" s="127"/>
      <c r="M32" s="127"/>
    </row>
  </sheetData>
  <sheetProtection password="CCA9" sheet="1" objects="1" scenarios="1" formatRows="0" selectLockedCells="1"/>
  <pageMargins left="0.7" right="0.7" top="0.78740157499999996" bottom="0.78740157499999996"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23</vt:i4>
      </vt:variant>
    </vt:vector>
  </HeadingPairs>
  <TitlesOfParts>
    <vt:vector size="27" baseType="lpstr">
      <vt:lpstr>Listen</vt:lpstr>
      <vt:lpstr>Preisblatt</vt:lpstr>
      <vt:lpstr>Kostenaufstellung</vt:lpstr>
      <vt:lpstr>Hinweise</vt:lpstr>
      <vt:lpstr>AnteilFremd</vt:lpstr>
      <vt:lpstr>AnteilGIZ</vt:lpstr>
      <vt:lpstr>Hinweise!Druckbereich</vt:lpstr>
      <vt:lpstr>Kostenaufstellung!Druckbereich</vt:lpstr>
      <vt:lpstr>Preisblatt!Druckbereich</vt:lpstr>
      <vt:lpstr>Kostenaufstellung!Drucktitel</vt:lpstr>
      <vt:lpstr>Preisblatt!Drucktitel</vt:lpstr>
      <vt:lpstr>Monate</vt:lpstr>
      <vt:lpstr>Kostenaufstellung!rAnzBlock</vt:lpstr>
      <vt:lpstr>Preisblatt!rAnzBlock</vt:lpstr>
      <vt:lpstr>Kostenaufstellung!rBlockEnde</vt:lpstr>
      <vt:lpstr>Preisblatt!rBlockEnde</vt:lpstr>
      <vt:lpstr>Preisblatt!rBlockVorlage</vt:lpstr>
      <vt:lpstr>rBlockVorlage</vt:lpstr>
      <vt:lpstr>Kostenaufstellung!rDynRange</vt:lpstr>
      <vt:lpstr>Preisblatt!rDynRange</vt:lpstr>
      <vt:lpstr>rExtraZeitraum</vt:lpstr>
      <vt:lpstr>rPreisblattbezug</vt:lpstr>
      <vt:lpstr>rPreisblattTitel</vt:lpstr>
      <vt:lpstr>Preisblatt!rUmbruch</vt:lpstr>
      <vt:lpstr>rUmbruch</vt:lpstr>
      <vt:lpstr>Preisblatt!Vertragsnummer</vt:lpstr>
      <vt:lpstr>Vertragsnummer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preisblatt-kostenaufstellung-de, Stand 04.06.2013</dc:title>
  <dc:creator>Susanne Eisenach</dc:creator>
  <dc:description>Kattrin Richter Grafikdesign</dc:description>
  <cp:lastModifiedBy>Susanne Eisenach</cp:lastModifiedBy>
  <cp:lastPrinted>2013-02-05T13:37:52Z</cp:lastPrinted>
  <dcterms:created xsi:type="dcterms:W3CDTF">2011-03-25T09:03:23Z</dcterms:created>
  <dcterms:modified xsi:type="dcterms:W3CDTF">2014-02-25T16:29:32Z</dcterms:modified>
</cp:coreProperties>
</file>