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27"/>
  <workbookPr showInkAnnotation="0" autoCompressPictures="0"/>
  <mc:AlternateContent xmlns:mc="http://schemas.openxmlformats.org/markup-compatibility/2006">
    <mc:Choice Requires="x15">
      <x15ac:absPath xmlns:x15ac="http://schemas.microsoft.com/office/spreadsheetml/2010/11/ac" url="https://gizonline-my.sharepoint.com/personal/lidya_jata_giz_de/Documents/Documents/CONTRACT - Copy/2025/CPFS (KPK)/PublicServiceAdvert/2.TenderDocs/"/>
    </mc:Choice>
  </mc:AlternateContent>
  <xr:revisionPtr revIDLastSave="197" documentId="8_{3ECBE667-75DE-46A4-9642-3111CE47355B}" xr6:coauthVersionLast="47" xr6:coauthVersionMax="47" xr10:uidLastSave="{A2E0F658-E9D6-4949-AD3A-4FBCAEE68A94}"/>
  <bookViews>
    <workbookView xWindow="-93" yWindow="-93" windowWidth="19386" windowHeight="11466" tabRatio="500" xr2:uid="{00000000-000D-0000-FFFF-FFFF00000000}"/>
  </bookViews>
  <sheets>
    <sheet name="OUTPUT" sheetId="2" r:id="rId1"/>
    <sheet name="Breakdown details" sheetId="4"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E25" i="2" l="1"/>
  <c r="E24" i="2"/>
  <c r="E53" i="4"/>
  <c r="F41" i="4" l="1"/>
  <c r="F40" i="4"/>
  <c r="F39" i="4"/>
  <c r="F38" i="4"/>
  <c r="F37" i="4"/>
  <c r="F36" i="4"/>
  <c r="F35" i="4"/>
  <c r="F34" i="4"/>
  <c r="F33" i="4"/>
  <c r="F47" i="4"/>
  <c r="F46" i="4"/>
  <c r="F45" i="4"/>
  <c r="F44" i="4"/>
  <c r="F43" i="4"/>
  <c r="F49" i="4" l="1"/>
  <c r="O25" i="4"/>
  <c r="O24" i="4"/>
  <c r="O25" i="2"/>
  <c r="O24" i="2"/>
  <c r="O53" i="4" l="1"/>
  <c r="O26" i="2"/>
  <c r="O31" i="2" l="1"/>
  <c r="F24" i="4" l="1"/>
  <c r="F25" i="4"/>
  <c r="F27" i="4" l="1"/>
  <c r="F24" i="2" l="1"/>
  <c r="F25" i="2"/>
  <c r="E54" i="4"/>
  <c r="E55" i="4" s="1"/>
  <c r="F27" i="2" l="1"/>
  <c r="E31" i="2" l="1"/>
  <c r="E32" i="2" s="1"/>
  <c r="E33"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Maike Lames</author>
  </authors>
  <commentList>
    <comment ref="A22" authorId="0" shapeId="0" xr:uid="{4A559FDB-02A6-411C-B212-BDBA67D07E68}">
      <text>
        <r>
          <rPr>
            <sz val="8"/>
            <color indexed="81"/>
            <rFont val="Tahoma"/>
            <family val="2"/>
          </rPr>
          <t xml:space="preserve">The contractor’s fee or fee of the expert assigned by it covers all personnel costs including ancillary personnel costs, costs of backstopping, communication, reporting and all overheads, profit, interest, risk etc. The contractor must record the actual assignment times on GIZ's invoice form.
</t>
        </r>
        <r>
          <rPr>
            <b/>
            <sz val="8"/>
            <color indexed="81"/>
            <rFont val="Tahoma"/>
            <family val="2"/>
          </rPr>
          <t>Calculating the fee:</t>
        </r>
        <r>
          <rPr>
            <sz val="8"/>
            <color indexed="81"/>
            <rFont val="Tahoma"/>
            <family val="2"/>
          </rPr>
          <t xml:space="preserve">
The fee is based on the contractually agreed unit (e.g. expert hour, expert day, expert month). Units other than those agreed cannot be invoiced. If expert months are agreed in the contract, an expert month is 30 calendar days.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Maike Lames</author>
  </authors>
  <commentList>
    <comment ref="A22" authorId="0" shapeId="0" xr:uid="{ADFF22CE-AD6E-4EDF-A1DA-BB49D8ECD453}">
      <text>
        <r>
          <rPr>
            <sz val="8"/>
            <color indexed="81"/>
            <rFont val="Tahoma"/>
            <family val="2"/>
          </rPr>
          <t xml:space="preserve">The contractor’s fee or fee of the expert assigned by it covers all personnel costs including ancillary personnel costs, costs of backstopping, communication, reporting and all overheads, profit, interest, risk etc. The contractor must record the actual assignment times on GIZ's invoice form.
</t>
        </r>
        <r>
          <rPr>
            <b/>
            <sz val="8"/>
            <color indexed="81"/>
            <rFont val="Tahoma"/>
            <family val="2"/>
          </rPr>
          <t>Calculating the fee:</t>
        </r>
        <r>
          <rPr>
            <sz val="8"/>
            <color indexed="81"/>
            <rFont val="Tahoma"/>
            <family val="2"/>
          </rPr>
          <t xml:space="preserve">
The fee is based on the contractually agreed unit (e.g. expert hour, expert day, expert month). Units other than those agreed cannot be invoiced. If expert months are agreed in the contract, an expert month is 30 calendar days. </t>
        </r>
      </text>
    </comment>
    <comment ref="A29" authorId="0" shapeId="0" xr:uid="{BAF21954-1371-405D-97E9-4E0E2A9E22E4}">
      <text>
        <r>
          <rPr>
            <sz val="8"/>
            <color indexed="81"/>
            <rFont val="Tahoma"/>
            <family val="2"/>
          </rPr>
          <t xml:space="preserve">The overnight accommodation allowance is a lump sum which covers the cost to the contractor or the contractor’s expert of accommodation on an assignment away from their regular domicile and/or seat of business, if an overnight stay is necessary. 
The accommodation allowance is not paid if accommodation is provided without charge by GIZ, the executing institution(s) of the measure, the partner institution or other third parties involved in implementing the contract. 
</t>
        </r>
      </text>
    </comment>
  </commentList>
</comments>
</file>

<file path=xl/sharedStrings.xml><?xml version="1.0" encoding="utf-8"?>
<sst xmlns="http://schemas.openxmlformats.org/spreadsheetml/2006/main" count="142" uniqueCount="61">
  <si>
    <t>Name (Company)</t>
  </si>
  <si>
    <t>Street:</t>
  </si>
  <si>
    <t>Area Code, Place:</t>
  </si>
  <si>
    <t>Telephone / Email:</t>
  </si>
  <si>
    <t>Country:</t>
  </si>
  <si>
    <t>Description</t>
  </si>
  <si>
    <t>Name and address of bidder/contractor</t>
  </si>
  <si>
    <t>Currency: IDR</t>
  </si>
  <si>
    <t>Details of Costs</t>
  </si>
  <si>
    <t>Name of the Expert</t>
  </si>
  <si>
    <t>Quantity up to</t>
  </si>
  <si>
    <t>Unit</t>
  </si>
  <si>
    <t>Costs in IDR per unit</t>
  </si>
  <si>
    <t>Total up to (in IDR)</t>
  </si>
  <si>
    <t>Type of reimbursement</t>
  </si>
  <si>
    <t>Comments</t>
  </si>
  <si>
    <t>Total:</t>
  </si>
  <si>
    <t>Name, Given name</t>
  </si>
  <si>
    <t xml:space="preserve">Terms and Conditions : </t>
  </si>
  <si>
    <t>Name</t>
  </si>
  <si>
    <t>: _____________________________________________________________</t>
  </si>
  <si>
    <t>Date</t>
  </si>
  <si>
    <t xml:space="preserve">Signature </t>
  </si>
  <si>
    <t>Fee (No. 3.1.1 General Terms &amp; Conditions )</t>
  </si>
  <si>
    <r>
      <t xml:space="preserve">3. This price form </t>
    </r>
    <r>
      <rPr>
        <sz val="11"/>
        <color indexed="10"/>
        <rFont val="Arial"/>
        <family val="2"/>
      </rPr>
      <t>must be protected with password</t>
    </r>
    <r>
      <rPr>
        <sz val="11"/>
        <color indexed="8"/>
        <rFont val="Arial"/>
        <family val="2"/>
      </rPr>
      <t xml:space="preserve"> to secure your bid price proposal </t>
    </r>
  </si>
  <si>
    <r>
      <t>4. The price shall be valid for</t>
    </r>
    <r>
      <rPr>
        <sz val="11"/>
        <color indexed="10"/>
        <rFont val="Arial"/>
        <family val="2"/>
      </rPr>
      <t xml:space="preserve"> 100 days</t>
    </r>
    <r>
      <rPr>
        <sz val="11"/>
        <color indexed="8"/>
        <rFont val="Arial"/>
        <family val="2"/>
      </rPr>
      <t xml:space="preserve"> commencing on the date of submission of quotation</t>
    </r>
  </si>
  <si>
    <t>1. All fee/rates shall inclusive the income tax. GIZ is obliged to whithold the income tax and report it to the tax office.</t>
  </si>
  <si>
    <t>Price Schedule</t>
  </si>
  <si>
    <t>VAT (Value Added Tax) 11%:</t>
  </si>
  <si>
    <t>GRAND TOTAL:</t>
  </si>
  <si>
    <t>Region</t>
  </si>
  <si>
    <t xml:space="preserve">Lumpsum </t>
  </si>
  <si>
    <t>Lumpsum</t>
  </si>
  <si>
    <t>Country of assignment: Indonesia</t>
  </si>
  <si>
    <r>
      <t xml:space="preserve">2. Total cost must be exclusive to </t>
    </r>
    <r>
      <rPr>
        <sz val="11"/>
        <color rgb="FFFF0000"/>
        <rFont val="Arial"/>
        <family val="2"/>
      </rPr>
      <t>VAT 11%</t>
    </r>
    <r>
      <rPr>
        <sz val="11"/>
        <color rgb="FF000000"/>
        <rFont val="Arial"/>
        <family val="2"/>
      </rPr>
      <t xml:space="preserve">. Please provide the amount as the above price schedule form. </t>
    </r>
    <r>
      <rPr>
        <sz val="11"/>
        <color rgb="FFFF0000"/>
        <rFont val="Arial"/>
        <family val="2"/>
      </rPr>
      <t>Supporting documents of SPPKP (non PKP/PKP company) shall be provided</t>
    </r>
    <r>
      <rPr>
        <sz val="11"/>
        <color rgb="FF000000"/>
        <rFont val="Arial"/>
        <family val="2"/>
      </rPr>
      <t>.</t>
    </r>
  </si>
  <si>
    <t>Output Based</t>
  </si>
  <si>
    <t>OUTPUT 1</t>
  </si>
  <si>
    <t>OUTPUT 2</t>
  </si>
  <si>
    <t>Other Costs (no. 3.1.3 General Terms &amp; Conditions)</t>
  </si>
  <si>
    <t>Team Leader</t>
  </si>
  <si>
    <t>Project number: 19.2118.8-001.00</t>
  </si>
  <si>
    <t>Project: Corruption Prevention in the Forestry Sector (CPFS)</t>
  </si>
  <si>
    <t>Period of assignment: 15 Aug - 15 Oct 2025</t>
  </si>
  <si>
    <t>Video, lighting, audio system</t>
  </si>
  <si>
    <t>- Camera rental</t>
  </si>
  <si>
    <t>- Lighting rental</t>
  </si>
  <si>
    <t>- Audio equipment rental</t>
  </si>
  <si>
    <t>- Location setting</t>
  </si>
  <si>
    <t>- Artistic setting</t>
  </si>
  <si>
    <t xml:space="preserve">Talent </t>
  </si>
  <si>
    <t>Expert 1: Talent Expert</t>
  </si>
  <si>
    <t>Contract-No.: 83492600</t>
  </si>
  <si>
    <t>1. Main talent: Bu Hebring</t>
  </si>
  <si>
    <t>2. Main talent: Pak Hebring</t>
  </si>
  <si>
    <t>3. Talent: Kepala Desa</t>
  </si>
  <si>
    <t>4. Talent: Guru Perempuan</t>
  </si>
  <si>
    <t>5. Talent: Anak laki-laki</t>
  </si>
  <si>
    <t>6. Talent: Pengantar Paket</t>
  </si>
  <si>
    <t>7. Talent: Teman Bu Hebring</t>
  </si>
  <si>
    <t>8. Talent: MC</t>
  </si>
  <si>
    <t>9. Talent: Juri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</si>
</sst>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quot;Rp&quot;* #,##0_-;\-&quot;Rp&quot;* #,##0_-;_-&quot;Rp&quot;* &quot;-&quot;_-;_-@_-"/>
    <numFmt numFmtId="41" formatCode="_-* #,##0_-;\-* #,##0_-;_-* &quot;-&quot;_-;_-@_-"/>
    <numFmt numFmtId="43" formatCode="_-* #,##0.00_-;\-* #,##0.00_-;_-* &quot;-&quot;??_-;_-@_-"/>
    <numFmt numFmtId="164" formatCode="_-* #,##0.00_-;\-* #,##0.00_-;_-* &quot;-&quot;_-;_-@_-"/>
    <numFmt numFmtId="165" formatCode="#,##0_ ;\-#,##0\ "/>
    <numFmt numFmtId="166" formatCode="#,##0.00_ ;\-#,##0.00\ "/>
    <numFmt numFmtId="168" formatCode="_-* #,##0\ _€_-;\-* #,##0\ _€_-;_-* &quot;-&quot;??\ _€_-;_-@_-"/>
    <numFmt numFmtId="169" formatCode="_([$Rp-421]* #,##0_);_([$Rp-421]* \(#,##0\);_([$Rp-421]* &quot;-&quot;??_);_(@_)"/>
  </numFmts>
  <fonts count="23" x14ac:knownFonts="1">
    <font>
      <sz val="12"/>
      <color theme="1"/>
      <name val="Calibri"/>
      <family val="2"/>
      <scheme val="minor"/>
    </font>
    <font>
      <sz val="11"/>
      <color theme="1"/>
      <name val="Arial"/>
      <family val="2"/>
    </font>
    <font>
      <u/>
      <sz val="12"/>
      <color theme="10"/>
      <name val="Calibri"/>
      <family val="2"/>
      <scheme val="minor"/>
    </font>
    <font>
      <u/>
      <sz val="12"/>
      <color theme="11"/>
      <name val="Calibri"/>
      <family val="2"/>
      <scheme val="minor"/>
    </font>
    <font>
      <b/>
      <sz val="11"/>
      <color theme="1"/>
      <name val="Arial"/>
      <family val="2"/>
    </font>
    <font>
      <b/>
      <sz val="11"/>
      <name val="Arial"/>
      <family val="2"/>
    </font>
    <font>
      <sz val="11"/>
      <name val="Arial"/>
      <family val="2"/>
    </font>
    <font>
      <sz val="12"/>
      <color theme="1"/>
      <name val="Calibri"/>
      <family val="2"/>
      <scheme val="minor"/>
    </font>
    <font>
      <sz val="8"/>
      <color indexed="81"/>
      <name val="Tahoma"/>
      <family val="2"/>
    </font>
    <font>
      <b/>
      <sz val="8"/>
      <color indexed="81"/>
      <name val="Tahoma"/>
      <family val="2"/>
    </font>
    <font>
      <sz val="11"/>
      <color theme="0"/>
      <name val="Arial"/>
      <family val="2"/>
    </font>
    <font>
      <i/>
      <sz val="11"/>
      <color theme="1"/>
      <name val="Arial"/>
      <family val="2"/>
    </font>
    <font>
      <sz val="11"/>
      <color rgb="FF000000"/>
      <name val="Arial"/>
      <family val="2"/>
    </font>
    <font>
      <sz val="11"/>
      <color indexed="10"/>
      <name val="Arial"/>
      <family val="2"/>
    </font>
    <font>
      <sz val="11"/>
      <color indexed="8"/>
      <name val="Arial"/>
      <family val="2"/>
    </font>
    <font>
      <b/>
      <sz val="18"/>
      <color theme="1"/>
      <name val="Arial"/>
      <family val="2"/>
    </font>
    <font>
      <b/>
      <sz val="13"/>
      <color theme="1"/>
      <name val="Arial"/>
      <family val="2"/>
    </font>
    <font>
      <sz val="13"/>
      <color theme="1"/>
      <name val="Arial"/>
      <family val="2"/>
    </font>
    <font>
      <sz val="13"/>
      <color rgb="FFFF0000"/>
      <name val="Arial"/>
      <family val="2"/>
    </font>
    <font>
      <sz val="11"/>
      <color rgb="FFFF0000"/>
      <name val="Arial"/>
      <family val="2"/>
    </font>
    <font>
      <sz val="11"/>
      <color indexed="64"/>
      <name val="Calibri"/>
      <family val="2"/>
    </font>
    <font>
      <sz val="11"/>
      <color indexed="64"/>
      <name val="Arial"/>
      <family val="2"/>
    </font>
    <font>
      <b/>
      <sz val="11"/>
      <color indexed="64"/>
      <name val="Arial"/>
      <family val="2"/>
    </font>
  </fonts>
  <fills count="7">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patternFill>
    </fill>
    <fill>
      <patternFill patternType="solid">
        <fgColor theme="8"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style="thin">
        <color indexed="64"/>
      </bottom>
      <diagonal/>
    </border>
    <border>
      <left/>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s>
  <cellStyleXfs count="6">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41" fontId="7" fillId="0" borderId="0" applyFont="0" applyFill="0" applyBorder="0" applyAlignment="0" applyProtection="0"/>
    <xf numFmtId="43" fontId="7" fillId="0" borderId="0" applyFont="0" applyFill="0" applyBorder="0" applyAlignment="0" applyProtection="0"/>
    <xf numFmtId="0" fontId="20" fillId="0" borderId="0"/>
  </cellStyleXfs>
  <cellXfs count="127">
    <xf numFmtId="0" fontId="0" fillId="0" borderId="0" xfId="0"/>
    <xf numFmtId="0" fontId="4" fillId="0" borderId="0" xfId="0" applyFont="1" applyAlignment="1">
      <alignment vertical="top"/>
    </xf>
    <xf numFmtId="0" fontId="5" fillId="0" borderId="0" xfId="0" applyFont="1"/>
    <xf numFmtId="0" fontId="4" fillId="0" borderId="0" xfId="0" applyFont="1" applyAlignment="1">
      <alignment horizontal="center"/>
    </xf>
    <xf numFmtId="0" fontId="4" fillId="0" borderId="0" xfId="0" applyFont="1" applyAlignment="1">
      <alignment vertical="top" wrapText="1"/>
    </xf>
    <xf numFmtId="0" fontId="1" fillId="0" borderId="7" xfId="0" applyFont="1" applyBorder="1" applyAlignment="1" applyProtection="1">
      <alignment horizontal="left"/>
      <protection locked="0"/>
    </xf>
    <xf numFmtId="0" fontId="1" fillId="0" borderId="0" xfId="0" applyFont="1" applyAlignment="1">
      <alignment horizontal="left" vertical="top"/>
    </xf>
    <xf numFmtId="0" fontId="5" fillId="0" borderId="0" xfId="0" applyFont="1" applyAlignment="1" applyProtection="1">
      <alignment horizontal="left" vertical="top"/>
      <protection locked="0"/>
    </xf>
    <xf numFmtId="0" fontId="6" fillId="0" borderId="0" xfId="0" applyFont="1" applyAlignment="1">
      <alignment vertical="center" wrapText="1"/>
    </xf>
    <xf numFmtId="0" fontId="10" fillId="0" borderId="0" xfId="0" applyFont="1" applyAlignment="1">
      <alignment vertical="center" wrapText="1"/>
    </xf>
    <xf numFmtId="0" fontId="6" fillId="0" borderId="0" xfId="0" applyFont="1" applyAlignment="1">
      <alignment horizontal="center" vertical="top"/>
    </xf>
    <xf numFmtId="0" fontId="5" fillId="0" borderId="0" xfId="0" applyFont="1" applyAlignment="1">
      <alignment horizontal="left"/>
    </xf>
    <xf numFmtId="41" fontId="6" fillId="0" borderId="0" xfId="3" applyFont="1" applyBorder="1" applyAlignment="1">
      <alignment horizontal="left"/>
    </xf>
    <xf numFmtId="0" fontId="1" fillId="0" borderId="0" xfId="0" applyFont="1" applyAlignment="1" applyProtection="1">
      <alignment horizontal="left"/>
      <protection locked="0"/>
    </xf>
    <xf numFmtId="0" fontId="4" fillId="0" borderId="0" xfId="0" applyFont="1"/>
    <xf numFmtId="0" fontId="1" fillId="0" borderId="0" xfId="0" applyFont="1"/>
    <xf numFmtId="164" fontId="1" fillId="0" borderId="0" xfId="3" applyNumberFormat="1" applyFont="1" applyBorder="1"/>
    <xf numFmtId="164" fontId="1" fillId="0" borderId="0" xfId="3" applyNumberFormat="1" applyFont="1"/>
    <xf numFmtId="0" fontId="4" fillId="0" borderId="8" xfId="0" applyFont="1" applyBorder="1" applyAlignment="1">
      <alignment horizontal="left" vertical="center" wrapText="1"/>
    </xf>
    <xf numFmtId="0" fontId="4" fillId="0" borderId="9" xfId="0" applyFont="1" applyBorder="1" applyAlignment="1">
      <alignment horizontal="center" vertical="center" wrapText="1"/>
    </xf>
    <xf numFmtId="0" fontId="5" fillId="0" borderId="9" xfId="0" applyFont="1" applyBorder="1" applyAlignment="1">
      <alignment horizontal="center" vertical="center" wrapText="1"/>
    </xf>
    <xf numFmtId="41" fontId="1" fillId="0" borderId="0" xfId="3" applyFont="1"/>
    <xf numFmtId="0" fontId="1" fillId="0" borderId="1" xfId="0" applyFont="1" applyBorder="1" applyAlignment="1" applyProtection="1">
      <alignment horizontal="center" vertical="center" wrapText="1"/>
      <protection locked="0"/>
    </xf>
    <xf numFmtId="165" fontId="1" fillId="0" borderId="1" xfId="4" applyNumberFormat="1" applyFont="1" applyFill="1" applyBorder="1" applyAlignment="1" applyProtection="1">
      <alignment horizontal="center" vertical="center" wrapText="1"/>
      <protection locked="0"/>
    </xf>
    <xf numFmtId="165" fontId="1" fillId="0" borderId="1" xfId="4" applyNumberFormat="1" applyFont="1" applyFill="1" applyBorder="1" applyAlignment="1" applyProtection="1">
      <alignment horizontal="right" vertical="center" wrapText="1"/>
      <protection locked="0"/>
    </xf>
    <xf numFmtId="165" fontId="1" fillId="0" borderId="1" xfId="4" applyNumberFormat="1" applyFont="1" applyFill="1" applyBorder="1" applyAlignment="1">
      <alignment vertical="center" wrapText="1"/>
    </xf>
    <xf numFmtId="0" fontId="6" fillId="0" borderId="14" xfId="0" applyFont="1" applyBorder="1" applyAlignment="1" applyProtection="1">
      <alignment horizontal="left" vertical="center" wrapText="1"/>
      <protection locked="0"/>
    </xf>
    <xf numFmtId="0" fontId="4" fillId="0" borderId="10" xfId="0" applyFont="1" applyBorder="1" applyAlignment="1">
      <alignment vertical="center" wrapText="1"/>
    </xf>
    <xf numFmtId="0" fontId="4" fillId="0" borderId="11" xfId="0" applyFont="1" applyBorder="1" applyAlignment="1">
      <alignment horizontal="center" vertical="center" wrapText="1"/>
    </xf>
    <xf numFmtId="165" fontId="4" fillId="0" borderId="11" xfId="4" applyNumberFormat="1" applyFont="1" applyFill="1" applyBorder="1" applyAlignment="1">
      <alignment horizontal="center" vertical="center" wrapText="1"/>
    </xf>
    <xf numFmtId="165" fontId="4" fillId="0" borderId="11" xfId="4" applyNumberFormat="1" applyFont="1" applyFill="1" applyBorder="1" applyAlignment="1">
      <alignment vertical="center" wrapText="1"/>
    </xf>
    <xf numFmtId="0" fontId="1" fillId="0" borderId="11" xfId="0" applyFont="1" applyBorder="1" applyAlignment="1">
      <alignment vertical="center" wrapText="1"/>
    </xf>
    <xf numFmtId="0" fontId="6" fillId="0" borderId="3" xfId="0" applyFont="1" applyBorder="1" applyAlignment="1">
      <alignment horizontal="left" vertical="center" wrapText="1"/>
    </xf>
    <xf numFmtId="0" fontId="4" fillId="0" borderId="0" xfId="0" applyFont="1" applyAlignment="1">
      <alignment vertical="center" wrapText="1"/>
    </xf>
    <xf numFmtId="0" fontId="4" fillId="0" borderId="0" xfId="0" applyFont="1" applyAlignment="1">
      <alignment horizontal="center" vertical="center" wrapText="1"/>
    </xf>
    <xf numFmtId="166" fontId="4" fillId="0" borderId="0" xfId="4" applyNumberFormat="1" applyFont="1" applyBorder="1" applyAlignment="1">
      <alignment horizontal="center" vertical="center" wrapText="1"/>
    </xf>
    <xf numFmtId="166" fontId="4" fillId="0" borderId="0" xfId="4" applyNumberFormat="1" applyFont="1" applyBorder="1" applyAlignment="1">
      <alignment vertical="center" wrapText="1"/>
    </xf>
    <xf numFmtId="0" fontId="1" fillId="0" borderId="0" xfId="0" applyFont="1" applyAlignment="1">
      <alignment vertical="center" wrapText="1"/>
    </xf>
    <xf numFmtId="0" fontId="6" fillId="0" borderId="0" xfId="0" applyFont="1" applyAlignment="1">
      <alignment horizontal="left" vertical="center" wrapText="1"/>
    </xf>
    <xf numFmtId="0" fontId="1" fillId="0" borderId="1" xfId="0" applyFont="1" applyBorder="1" applyAlignment="1">
      <alignment horizontal="center" vertical="center" wrapText="1"/>
    </xf>
    <xf numFmtId="166" fontId="4" fillId="0" borderId="11" xfId="4" applyNumberFormat="1" applyFont="1" applyBorder="1" applyAlignment="1">
      <alignment horizontal="center" vertical="center" wrapText="1"/>
    </xf>
    <xf numFmtId="165" fontId="4" fillId="0" borderId="0" xfId="4" applyNumberFormat="1" applyFont="1" applyBorder="1" applyAlignment="1">
      <alignment vertical="center" wrapText="1"/>
    </xf>
    <xf numFmtId="165" fontId="1" fillId="0" borderId="0" xfId="4" applyNumberFormat="1" applyFont="1" applyBorder="1" applyAlignment="1" applyProtection="1">
      <alignment horizontal="right" vertical="center" wrapText="1"/>
      <protection locked="0"/>
    </xf>
    <xf numFmtId="0" fontId="11" fillId="0" borderId="0" xfId="0" applyFont="1" applyAlignment="1">
      <alignment vertical="center" wrapText="1"/>
    </xf>
    <xf numFmtId="0" fontId="1" fillId="0" borderId="0" xfId="0" applyFont="1" applyAlignment="1">
      <alignment horizontal="center"/>
    </xf>
    <xf numFmtId="0" fontId="1" fillId="0" borderId="0" xfId="0" applyFont="1" applyAlignment="1">
      <alignment horizontal="center" vertical="center" wrapText="1"/>
    </xf>
    <xf numFmtId="0" fontId="12" fillId="0" borderId="0" xfId="0" applyFont="1" applyAlignment="1">
      <alignment horizontal="left" vertical="center"/>
    </xf>
    <xf numFmtId="0" fontId="1" fillId="0" borderId="0" xfId="0" applyFont="1" applyAlignment="1">
      <alignment horizontal="left"/>
    </xf>
    <xf numFmtId="0" fontId="6" fillId="0" borderId="0" xfId="0" applyFont="1" applyAlignment="1">
      <alignment vertical="center"/>
    </xf>
    <xf numFmtId="0" fontId="12" fillId="0" borderId="0" xfId="0" applyFont="1" applyAlignment="1">
      <alignment vertical="center"/>
    </xf>
    <xf numFmtId="0" fontId="1" fillId="0" borderId="0" xfId="0" applyFont="1" applyAlignment="1">
      <alignment vertical="top"/>
    </xf>
    <xf numFmtId="169" fontId="1" fillId="0" borderId="0" xfId="0" applyNumberFormat="1" applyFont="1"/>
    <xf numFmtId="0" fontId="4" fillId="0" borderId="17" xfId="0" applyFont="1" applyBorder="1" applyAlignment="1">
      <alignment horizontal="center" vertical="center" wrapText="1"/>
    </xf>
    <xf numFmtId="0" fontId="6" fillId="0" borderId="16" xfId="0" applyFont="1" applyBorder="1" applyAlignment="1" applyProtection="1">
      <alignment horizontal="left" vertical="center" wrapText="1"/>
      <protection locked="0"/>
    </xf>
    <xf numFmtId="0" fontId="6" fillId="0" borderId="1" xfId="0" applyFont="1" applyBorder="1" applyAlignment="1" applyProtection="1">
      <alignment horizontal="left" vertical="center" wrapText="1"/>
      <protection locked="0"/>
    </xf>
    <xf numFmtId="41" fontId="1" fillId="0" borderId="5" xfId="0" applyNumberFormat="1" applyFont="1" applyBorder="1" applyAlignment="1">
      <alignment horizontal="center" vertical="center" wrapText="1"/>
    </xf>
    <xf numFmtId="0" fontId="1" fillId="0" borderId="18" xfId="0" applyFont="1" applyBorder="1" applyAlignment="1" applyProtection="1">
      <alignment horizontal="left" vertical="center" wrapText="1"/>
      <protection locked="0"/>
    </xf>
    <xf numFmtId="0" fontId="11" fillId="0" borderId="19" xfId="0" applyFont="1" applyBorder="1" applyAlignment="1" applyProtection="1">
      <alignment horizontal="left" vertical="center" wrapText="1"/>
      <protection locked="0"/>
    </xf>
    <xf numFmtId="0" fontId="1" fillId="0" borderId="19" xfId="0" applyFont="1" applyBorder="1" applyAlignment="1" applyProtection="1">
      <alignment horizontal="center" vertical="center" wrapText="1"/>
      <protection locked="0"/>
    </xf>
    <xf numFmtId="1" fontId="1" fillId="0" borderId="19" xfId="0" applyNumberFormat="1" applyFont="1" applyBorder="1" applyAlignment="1" applyProtection="1">
      <alignment horizontal="right" vertical="center" wrapText="1"/>
      <protection locked="0"/>
    </xf>
    <xf numFmtId="0" fontId="6" fillId="0" borderId="19" xfId="0" applyFont="1" applyBorder="1" applyAlignment="1" applyProtection="1">
      <alignment horizontal="left" vertical="center" wrapText="1"/>
      <protection locked="0"/>
    </xf>
    <xf numFmtId="0" fontId="1" fillId="0" borderId="20" xfId="0" applyFont="1" applyBorder="1" applyAlignment="1" applyProtection="1">
      <alignment horizontal="left" vertical="center" wrapText="1"/>
      <protection locked="0"/>
    </xf>
    <xf numFmtId="43" fontId="10" fillId="0" borderId="0" xfId="0" applyNumberFormat="1" applyFont="1" applyAlignment="1">
      <alignment vertical="center" wrapText="1"/>
    </xf>
    <xf numFmtId="43" fontId="10" fillId="0" borderId="0" xfId="4" applyFont="1"/>
    <xf numFmtId="165" fontId="1" fillId="0" borderId="0" xfId="0" applyNumberFormat="1" applyFont="1" applyAlignment="1">
      <alignment vertical="center" wrapText="1"/>
    </xf>
    <xf numFmtId="165" fontId="1" fillId="0" borderId="19" xfId="4" applyNumberFormat="1" applyFont="1" applyFill="1" applyBorder="1" applyAlignment="1" applyProtection="1">
      <alignment horizontal="center" vertical="center" wrapText="1"/>
      <protection locked="0"/>
    </xf>
    <xf numFmtId="165" fontId="1" fillId="0" borderId="19" xfId="4" applyNumberFormat="1" applyFont="1" applyFill="1" applyBorder="1" applyAlignment="1" applyProtection="1">
      <alignment horizontal="right" vertical="center" wrapText="1"/>
      <protection locked="0"/>
    </xf>
    <xf numFmtId="0" fontId="1" fillId="0" borderId="5" xfId="0" applyFont="1" applyBorder="1" applyAlignment="1">
      <alignment horizontal="center" vertical="center" wrapText="1"/>
    </xf>
    <xf numFmtId="0" fontId="1" fillId="2" borderId="21" xfId="0" applyFont="1" applyFill="1" applyBorder="1" applyAlignment="1" applyProtection="1">
      <alignment horizontal="center" vertical="center" wrapText="1"/>
      <protection locked="0"/>
    </xf>
    <xf numFmtId="0" fontId="1" fillId="0" borderId="4" xfId="0" applyFont="1" applyBorder="1" applyAlignment="1">
      <alignment horizontal="left" vertical="center" wrapText="1"/>
    </xf>
    <xf numFmtId="0" fontId="6" fillId="0" borderId="1" xfId="0" applyFont="1" applyBorder="1" applyAlignment="1">
      <alignment horizontal="center" vertical="center" wrapText="1"/>
    </xf>
    <xf numFmtId="41" fontId="6" fillId="0" borderId="5" xfId="0" applyNumberFormat="1" applyFont="1" applyBorder="1" applyAlignment="1">
      <alignment horizontal="center" vertical="center" wrapText="1"/>
    </xf>
    <xf numFmtId="0" fontId="1" fillId="0" borderId="14" xfId="0" applyFont="1" applyBorder="1" applyAlignment="1">
      <alignment horizontal="center" vertical="center" wrapText="1"/>
    </xf>
    <xf numFmtId="41" fontId="4" fillId="0" borderId="11" xfId="4" applyNumberFormat="1" applyFont="1" applyBorder="1" applyAlignment="1">
      <alignment horizontal="center" vertical="center" wrapText="1"/>
    </xf>
    <xf numFmtId="41" fontId="4" fillId="0" borderId="11" xfId="4" applyNumberFormat="1" applyFont="1" applyBorder="1" applyAlignment="1">
      <alignment vertical="center" wrapText="1"/>
    </xf>
    <xf numFmtId="0" fontId="4" fillId="0" borderId="2" xfId="0" applyFont="1" applyBorder="1" applyAlignment="1" applyProtection="1">
      <alignment vertical="center" wrapText="1"/>
      <protection locked="0"/>
    </xf>
    <xf numFmtId="0" fontId="4" fillId="0" borderId="18" xfId="0" applyFont="1" applyBorder="1" applyAlignment="1" applyProtection="1">
      <alignment vertical="center" wrapText="1"/>
      <protection locked="0"/>
    </xf>
    <xf numFmtId="0" fontId="1" fillId="2" borderId="1" xfId="0" applyFont="1" applyFill="1" applyBorder="1" applyAlignment="1" applyProtection="1">
      <alignment horizontal="center" vertical="center" wrapText="1"/>
      <protection locked="0"/>
    </xf>
    <xf numFmtId="3" fontId="21" fillId="5" borderId="1" xfId="5" quotePrefix="1" applyNumberFormat="1" applyFont="1" applyFill="1" applyBorder="1" applyAlignment="1">
      <alignment horizontal="left" vertical="center"/>
    </xf>
    <xf numFmtId="3" fontId="6" fillId="0" borderId="1" xfId="5" quotePrefix="1" applyNumberFormat="1" applyFont="1" applyBorder="1" applyAlignment="1">
      <alignment horizontal="left" vertical="center" wrapText="1"/>
    </xf>
    <xf numFmtId="3" fontId="1" fillId="0" borderId="1" xfId="5" quotePrefix="1" applyNumberFormat="1" applyFont="1" applyBorder="1" applyAlignment="1">
      <alignment horizontal="left" vertical="center" wrapText="1"/>
    </xf>
    <xf numFmtId="3" fontId="1" fillId="0" borderId="1" xfId="5" quotePrefix="1" applyNumberFormat="1" applyFont="1" applyBorder="1" applyAlignment="1">
      <alignment vertical="center" wrapText="1"/>
    </xf>
    <xf numFmtId="3" fontId="1" fillId="0" borderId="5" xfId="4" applyNumberFormat="1" applyFont="1" applyBorder="1" applyAlignment="1" applyProtection="1">
      <alignment horizontal="center" vertical="center" wrapText="1"/>
      <protection locked="0"/>
    </xf>
    <xf numFmtId="3" fontId="6" fillId="0" borderId="1" xfId="0" applyNumberFormat="1" applyFont="1" applyBorder="1" applyAlignment="1" applyProtection="1">
      <alignment horizontal="center" vertical="center" wrapText="1"/>
      <protection locked="0"/>
    </xf>
    <xf numFmtId="3" fontId="6" fillId="0" borderId="5" xfId="4" applyNumberFormat="1" applyFont="1" applyBorder="1" applyAlignment="1" applyProtection="1">
      <alignment horizontal="center" vertical="center" wrapText="1"/>
      <protection locked="0"/>
    </xf>
    <xf numFmtId="3" fontId="1" fillId="0" borderId="1" xfId="0" applyNumberFormat="1" applyFont="1" applyBorder="1" applyAlignment="1" applyProtection="1">
      <alignment horizontal="center" vertical="center" wrapText="1"/>
      <protection locked="0"/>
    </xf>
    <xf numFmtId="3" fontId="1" fillId="0" borderId="1" xfId="4" applyNumberFormat="1" applyFont="1" applyBorder="1" applyAlignment="1" applyProtection="1">
      <alignment horizontal="center" vertical="center" wrapText="1"/>
      <protection locked="0"/>
    </xf>
    <xf numFmtId="0" fontId="5" fillId="4" borderId="0" xfId="0" applyFont="1" applyFill="1" applyAlignment="1">
      <alignment horizontal="left" vertical="center" wrapText="1"/>
    </xf>
    <xf numFmtId="0" fontId="15" fillId="0" borderId="0" xfId="0" applyFont="1" applyAlignment="1">
      <alignment horizontal="center"/>
    </xf>
    <xf numFmtId="0" fontId="1" fillId="0" borderId="6" xfId="0" applyFont="1" applyBorder="1" applyAlignment="1" applyProtection="1">
      <alignment horizontal="left" wrapText="1"/>
      <protection locked="0"/>
    </xf>
    <xf numFmtId="0" fontId="1" fillId="0" borderId="7" xfId="0" applyFont="1" applyBorder="1" applyAlignment="1" applyProtection="1">
      <alignment horizontal="left"/>
      <protection locked="0"/>
    </xf>
    <xf numFmtId="0" fontId="6" fillId="0" borderId="0" xfId="0" applyFont="1" applyAlignment="1">
      <alignment horizontal="center" vertical="top"/>
    </xf>
    <xf numFmtId="0" fontId="4" fillId="3" borderId="0" xfId="0" applyFont="1" applyFill="1" applyAlignment="1">
      <alignment horizontal="center" vertical="center" wrapText="1"/>
    </xf>
    <xf numFmtId="0" fontId="4" fillId="0" borderId="12" xfId="0" applyFont="1" applyBorder="1" applyAlignment="1">
      <alignment horizontal="left" vertical="center" wrapText="1"/>
    </xf>
    <xf numFmtId="0" fontId="4" fillId="0" borderId="4" xfId="0" applyFont="1" applyBorder="1" applyAlignment="1">
      <alignment horizontal="left" vertical="center" wrapText="1"/>
    </xf>
    <xf numFmtId="0" fontId="5" fillId="0" borderId="13" xfId="0" applyFont="1" applyBorder="1" applyAlignment="1">
      <alignment horizontal="center" vertical="center" wrapText="1"/>
    </xf>
    <xf numFmtId="0" fontId="5" fillId="0" borderId="5"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5" xfId="0" applyFont="1" applyBorder="1" applyAlignment="1">
      <alignment horizontal="center" vertical="center" wrapText="1"/>
    </xf>
    <xf numFmtId="0" fontId="5" fillId="4" borderId="22" xfId="0" applyFont="1" applyFill="1" applyBorder="1" applyAlignment="1">
      <alignment horizontal="left" vertical="center" wrapText="1"/>
    </xf>
    <xf numFmtId="0" fontId="4" fillId="0" borderId="23" xfId="0" applyFont="1" applyBorder="1" applyAlignment="1">
      <alignment horizontal="center" vertical="center" wrapText="1"/>
    </xf>
    <xf numFmtId="0" fontId="4" fillId="0" borderId="24" xfId="0" applyFont="1" applyBorder="1" applyAlignment="1">
      <alignment horizontal="center" vertical="center" wrapText="1"/>
    </xf>
    <xf numFmtId="3" fontId="4" fillId="6" borderId="1" xfId="5" applyNumberFormat="1" applyFont="1" applyFill="1" applyBorder="1" applyAlignment="1">
      <alignment vertical="center" wrapText="1"/>
    </xf>
    <xf numFmtId="0" fontId="1" fillId="6" borderId="1" xfId="0" applyFont="1" applyFill="1" applyBorder="1" applyAlignment="1" applyProtection="1">
      <alignment horizontal="center" vertical="center" wrapText="1"/>
      <protection locked="0"/>
    </xf>
    <xf numFmtId="165" fontId="1" fillId="6" borderId="5" xfId="4" applyNumberFormat="1" applyFont="1" applyFill="1" applyBorder="1" applyAlignment="1" applyProtection="1">
      <alignment horizontal="center" vertical="center" wrapText="1"/>
      <protection locked="0"/>
    </xf>
    <xf numFmtId="3" fontId="1" fillId="6" borderId="1" xfId="0" applyNumberFormat="1" applyFont="1" applyFill="1" applyBorder="1" applyAlignment="1">
      <alignment horizontal="center" vertical="center" wrapText="1"/>
    </xf>
    <xf numFmtId="41" fontId="6" fillId="6" borderId="5" xfId="3" applyFont="1" applyFill="1" applyBorder="1" applyAlignment="1">
      <alignment vertical="center" wrapText="1"/>
    </xf>
    <xf numFmtId="41" fontId="1" fillId="6" borderId="5" xfId="0" applyNumberFormat="1" applyFont="1" applyFill="1" applyBorder="1" applyAlignment="1">
      <alignment horizontal="center" vertical="center" wrapText="1"/>
    </xf>
    <xf numFmtId="0" fontId="1" fillId="6" borderId="5" xfId="0" applyFont="1" applyFill="1" applyBorder="1" applyAlignment="1">
      <alignment horizontal="left" vertical="center" wrapText="1"/>
    </xf>
    <xf numFmtId="0" fontId="1" fillId="6" borderId="24" xfId="0" applyFont="1" applyFill="1" applyBorder="1" applyAlignment="1">
      <alignment horizontal="left" vertical="center" wrapText="1"/>
    </xf>
    <xf numFmtId="3" fontId="22" fillId="6" borderId="1" xfId="5" applyNumberFormat="1" applyFont="1" applyFill="1" applyBorder="1" applyAlignment="1">
      <alignment horizontal="left" vertical="center"/>
    </xf>
    <xf numFmtId="41" fontId="1" fillId="0" borderId="1" xfId="4" applyNumberFormat="1" applyFont="1" applyBorder="1" applyAlignment="1" applyProtection="1">
      <alignment horizontal="center" vertical="center" wrapText="1"/>
      <protection locked="0"/>
    </xf>
    <xf numFmtId="41" fontId="1" fillId="0" borderId="1" xfId="4" applyNumberFormat="1" applyFont="1" applyFill="1" applyBorder="1" applyAlignment="1" applyProtection="1">
      <alignment horizontal="right" vertical="center" wrapText="1"/>
      <protection locked="0"/>
    </xf>
    <xf numFmtId="41" fontId="1" fillId="0" borderId="1" xfId="4" applyNumberFormat="1" applyFont="1" applyFill="1" applyBorder="1" applyAlignment="1">
      <alignment vertical="center" wrapText="1"/>
    </xf>
    <xf numFmtId="41" fontId="1" fillId="0" borderId="5" xfId="4" applyNumberFormat="1" applyFont="1" applyBorder="1" applyAlignment="1" applyProtection="1">
      <alignment horizontal="center" vertical="center" wrapText="1"/>
      <protection locked="0"/>
    </xf>
    <xf numFmtId="41" fontId="6" fillId="0" borderId="1" xfId="4" applyNumberFormat="1" applyFont="1" applyBorder="1" applyAlignment="1" applyProtection="1">
      <alignment horizontal="center" vertical="center" wrapText="1"/>
      <protection locked="0"/>
    </xf>
    <xf numFmtId="0" fontId="5" fillId="0" borderId="15" xfId="0" applyFont="1" applyBorder="1" applyAlignment="1">
      <alignment horizontal="left" vertical="center" wrapText="1"/>
    </xf>
    <xf numFmtId="0" fontId="5" fillId="0" borderId="0" xfId="0" applyFont="1" applyAlignment="1">
      <alignment horizontal="left" vertical="center" wrapText="1"/>
    </xf>
    <xf numFmtId="0" fontId="5" fillId="0" borderId="0" xfId="0" applyFont="1" applyAlignment="1">
      <alignment vertical="center" wrapText="1"/>
    </xf>
    <xf numFmtId="168" fontId="5" fillId="0" borderId="0" xfId="4" applyNumberFormat="1" applyFont="1" applyAlignment="1">
      <alignment vertical="center" wrapText="1"/>
    </xf>
    <xf numFmtId="169" fontId="5" fillId="0" borderId="15" xfId="4" applyNumberFormat="1" applyFont="1" applyBorder="1" applyAlignment="1">
      <alignment horizontal="left" vertical="center" wrapText="1"/>
    </xf>
    <xf numFmtId="0" fontId="4" fillId="0" borderId="0" xfId="0" applyFont="1" applyAlignment="1">
      <alignment vertical="center"/>
    </xf>
    <xf numFmtId="0" fontId="1" fillId="0" borderId="0" xfId="0" applyFont="1" applyAlignment="1">
      <alignment vertical="center"/>
    </xf>
    <xf numFmtId="42" fontId="6" fillId="0" borderId="0" xfId="3" applyNumberFormat="1" applyFont="1" applyAlignment="1">
      <alignment vertical="center"/>
    </xf>
    <xf numFmtId="0" fontId="16" fillId="0" borderId="0" xfId="0" applyFont="1" applyAlignment="1">
      <alignment vertical="center"/>
    </xf>
    <xf numFmtId="0" fontId="17" fillId="0" borderId="0" xfId="0" applyFont="1" applyAlignment="1">
      <alignment vertical="center"/>
    </xf>
    <xf numFmtId="169" fontId="18" fillId="0" borderId="0" xfId="0" applyNumberFormat="1" applyFont="1" applyAlignment="1">
      <alignment vertical="center"/>
    </xf>
  </cellXfs>
  <cellStyles count="6">
    <cellStyle name="Comma" xfId="4" builtinId="3"/>
    <cellStyle name="Comma [0]" xfId="3" builtinId="6"/>
    <cellStyle name="Followed Hyperlink" xfId="2" builtinId="9" hidden="1"/>
    <cellStyle name="Hyperlink" xfId="1" builtinId="8" hidden="1"/>
    <cellStyle name="Normal" xfId="0" builtinId="0"/>
    <cellStyle name="Normal_Budget riil ATJ 16 Juni" xfId="5" xr:uid="{1AABAE36-A2D6-4BDE-9F5C-B142B586B42E}"/>
  </cellStyles>
  <dxfs count="0"/>
  <tableStyles count="0" defaultTableStyle="TableStyleMedium9" defaultPivotStyle="PivotStyleMedium4"/>
  <colors>
    <mruColors>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112059</xdr:colOff>
      <xdr:row>0</xdr:row>
      <xdr:rowOff>78442</xdr:rowOff>
    </xdr:from>
    <xdr:to>
      <xdr:col>0</xdr:col>
      <xdr:colOff>1768928</xdr:colOff>
      <xdr:row>2</xdr:row>
      <xdr:rowOff>154215</xdr:rowOff>
    </xdr:to>
    <xdr:pic>
      <xdr:nvPicPr>
        <xdr:cNvPr id="2" name="image1.jpeg">
          <a:extLst>
            <a:ext uri="{FF2B5EF4-FFF2-40B4-BE49-F238E27FC236}">
              <a16:creationId xmlns:a16="http://schemas.microsoft.com/office/drawing/2014/main" id="{C002C9DE-8DC0-420F-8584-9921799D6CBE}"/>
            </a:ext>
          </a:extLst>
        </xdr:cNvPr>
        <xdr:cNvPicPr/>
      </xdr:nvPicPr>
      <xdr:blipFill>
        <a:blip xmlns:r="http://schemas.openxmlformats.org/officeDocument/2006/relationships" r:embed="rId1" cstate="print"/>
        <a:stretch>
          <a:fillRect/>
        </a:stretch>
      </xdr:blipFill>
      <xdr:spPr>
        <a:xfrm>
          <a:off x="112059" y="78442"/>
          <a:ext cx="1656869" cy="54567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112061</xdr:colOff>
      <xdr:row>0</xdr:row>
      <xdr:rowOff>0</xdr:rowOff>
    </xdr:from>
    <xdr:to>
      <xdr:col>0</xdr:col>
      <xdr:colOff>1333501</xdr:colOff>
      <xdr:row>2</xdr:row>
      <xdr:rowOff>118861</xdr:rowOff>
    </xdr:to>
    <xdr:pic>
      <xdr:nvPicPr>
        <xdr:cNvPr id="2" name="image1.jpeg">
          <a:extLst>
            <a:ext uri="{FF2B5EF4-FFF2-40B4-BE49-F238E27FC236}">
              <a16:creationId xmlns:a16="http://schemas.microsoft.com/office/drawing/2014/main" id="{9B454EEE-5009-4F66-B29C-09730498C33C}"/>
            </a:ext>
          </a:extLst>
        </xdr:cNvPr>
        <xdr:cNvPicPr/>
      </xdr:nvPicPr>
      <xdr:blipFill>
        <a:blip xmlns:r="http://schemas.openxmlformats.org/officeDocument/2006/relationships" r:embed="rId1" cstate="print"/>
        <a:stretch>
          <a:fillRect/>
        </a:stretch>
      </xdr:blipFill>
      <xdr:spPr>
        <a:xfrm>
          <a:off x="112061" y="78443"/>
          <a:ext cx="1221440" cy="347914"/>
        </a:xfrm>
        <a:prstGeom prst="rect">
          <a:avLst/>
        </a:prstGeom>
      </xdr:spPr>
    </xdr:pic>
    <xdr:clientData/>
  </xdr:twoCellAnchor>
  <xdr:twoCellAnchor editAs="oneCell">
    <xdr:from>
      <xdr:col>0</xdr:col>
      <xdr:colOff>112059</xdr:colOff>
      <xdr:row>0</xdr:row>
      <xdr:rowOff>78442</xdr:rowOff>
    </xdr:from>
    <xdr:to>
      <xdr:col>0</xdr:col>
      <xdr:colOff>1748518</xdr:colOff>
      <xdr:row>2</xdr:row>
      <xdr:rowOff>122464</xdr:rowOff>
    </xdr:to>
    <xdr:pic>
      <xdr:nvPicPr>
        <xdr:cNvPr id="3" name="image1.jpeg">
          <a:extLst>
            <a:ext uri="{FF2B5EF4-FFF2-40B4-BE49-F238E27FC236}">
              <a16:creationId xmlns:a16="http://schemas.microsoft.com/office/drawing/2014/main" id="{0CF1D626-878E-495B-8048-9B51341F3296}"/>
            </a:ext>
          </a:extLst>
        </xdr:cNvPr>
        <xdr:cNvPicPr/>
      </xdr:nvPicPr>
      <xdr:blipFill>
        <a:blip xmlns:r="http://schemas.openxmlformats.org/officeDocument/2006/relationships" r:embed="rId1" cstate="print"/>
        <a:stretch>
          <a:fillRect/>
        </a:stretch>
      </xdr:blipFill>
      <xdr:spPr>
        <a:xfrm>
          <a:off x="112059" y="78442"/>
          <a:ext cx="1636459" cy="499862"/>
        </a:xfrm>
        <a:prstGeom prst="rect">
          <a:avLst/>
        </a:prstGeom>
      </xdr:spPr>
    </xdr:pic>
    <xdr:clientData/>
  </xdr:twoCellAnchor>
  <xdr:twoCellAnchor editAs="oneCell">
    <xdr:from>
      <xdr:col>0</xdr:col>
      <xdr:colOff>112059</xdr:colOff>
      <xdr:row>0</xdr:row>
      <xdr:rowOff>78442</xdr:rowOff>
    </xdr:from>
    <xdr:to>
      <xdr:col>0</xdr:col>
      <xdr:colOff>1768928</xdr:colOff>
      <xdr:row>2</xdr:row>
      <xdr:rowOff>154215</xdr:rowOff>
    </xdr:to>
    <xdr:pic>
      <xdr:nvPicPr>
        <xdr:cNvPr id="4" name="image1.jpeg">
          <a:extLst>
            <a:ext uri="{FF2B5EF4-FFF2-40B4-BE49-F238E27FC236}">
              <a16:creationId xmlns:a16="http://schemas.microsoft.com/office/drawing/2014/main" id="{55E7EEBD-A15E-4A5F-AFCF-5A5FE4454156}"/>
            </a:ext>
          </a:extLst>
        </xdr:cNvPr>
        <xdr:cNvPicPr/>
      </xdr:nvPicPr>
      <xdr:blipFill>
        <a:blip xmlns:r="http://schemas.openxmlformats.org/officeDocument/2006/relationships" r:embed="rId1" cstate="print"/>
        <a:stretch>
          <a:fillRect/>
        </a:stretch>
      </xdr:blipFill>
      <xdr:spPr>
        <a:xfrm>
          <a:off x="112059" y="78442"/>
          <a:ext cx="1656869" cy="537206"/>
        </a:xfrm>
        <a:prstGeom prst="rect">
          <a:avLst/>
        </a:prstGeom>
      </xdr:spPr>
    </xdr:pic>
    <xdr:clientData/>
  </xdr:twoCellAnchor>
</xdr:wsDr>
</file>

<file path=xl/theme/theme1.xml><?xml version="1.0" encoding="utf-8"?>
<a:theme xmlns:a="http://schemas.openxmlformats.org/drawingml/2006/main" name="Office-Design">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vmlDrawing" Target="../drawings/vmlDrawing2.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9AD7CA-C271-41B9-ACF5-8821A671D41D}">
  <sheetPr>
    <pageSetUpPr fitToPage="1"/>
  </sheetPr>
  <dimension ref="A2:O48"/>
  <sheetViews>
    <sheetView tabSelected="1" zoomScale="70" zoomScaleNormal="70" zoomScalePageLayoutView="72" workbookViewId="0">
      <selection activeCell="A25" sqref="A25"/>
    </sheetView>
  </sheetViews>
  <sheetFormatPr defaultColWidth="11" defaultRowHeight="13.7" x14ac:dyDescent="0.4"/>
  <cols>
    <col min="1" max="1" width="36.5" style="15" customWidth="1"/>
    <col min="2" max="2" width="24.21875" style="15" customWidth="1"/>
    <col min="3" max="3" width="16.5546875" style="15" customWidth="1"/>
    <col min="4" max="4" width="11.6640625" style="15" customWidth="1"/>
    <col min="5" max="5" width="19.5546875" style="15" customWidth="1"/>
    <col min="6" max="6" width="21.38671875" style="15" customWidth="1"/>
    <col min="7" max="7" width="25" style="15" customWidth="1"/>
    <col min="8" max="8" width="29.0546875" style="15" customWidth="1"/>
    <col min="9" max="14" width="11" style="15"/>
    <col min="15" max="15" width="14.5" style="15" bestFit="1" customWidth="1"/>
    <col min="16" max="16384" width="11" style="15"/>
  </cols>
  <sheetData>
    <row r="2" spans="1:8" s="14" customFormat="1" ht="22.7" x14ac:dyDescent="0.7">
      <c r="A2" s="88" t="s">
        <v>27</v>
      </c>
      <c r="B2" s="88"/>
      <c r="C2" s="88"/>
      <c r="D2" s="88"/>
      <c r="E2" s="88"/>
      <c r="F2" s="88"/>
      <c r="G2" s="88"/>
      <c r="H2" s="88"/>
    </row>
    <row r="3" spans="1:8" s="14" customFormat="1" x14ac:dyDescent="0.4">
      <c r="A3" s="3"/>
      <c r="B3" s="3"/>
      <c r="C3" s="3"/>
      <c r="D3" s="3"/>
      <c r="E3" s="3"/>
      <c r="F3" s="3"/>
    </row>
    <row r="4" spans="1:8" ht="18.75" customHeight="1" x14ac:dyDescent="0.4">
      <c r="A4" s="1" t="s">
        <v>6</v>
      </c>
      <c r="B4" s="1"/>
    </row>
    <row r="5" spans="1:8" ht="30.5" customHeight="1" x14ac:dyDescent="0.4">
      <c r="A5" s="1"/>
      <c r="B5" s="1"/>
    </row>
    <row r="6" spans="1:8" ht="30.5" customHeight="1" x14ac:dyDescent="0.4">
      <c r="A6" s="1"/>
      <c r="B6" s="1"/>
      <c r="C6" s="33" t="s">
        <v>0</v>
      </c>
      <c r="D6" s="89"/>
      <c r="E6" s="89"/>
      <c r="F6" s="89"/>
    </row>
    <row r="7" spans="1:8" ht="30.5" customHeight="1" x14ac:dyDescent="0.4">
      <c r="C7" s="33" t="s">
        <v>1</v>
      </c>
      <c r="D7" s="90"/>
      <c r="E7" s="90"/>
      <c r="F7" s="90"/>
    </row>
    <row r="8" spans="1:8" ht="30.5" customHeight="1" x14ac:dyDescent="0.4">
      <c r="C8" s="33" t="s">
        <v>2</v>
      </c>
      <c r="D8" s="5"/>
      <c r="E8" s="5"/>
      <c r="F8" s="5"/>
    </row>
    <row r="9" spans="1:8" ht="30.5" customHeight="1" x14ac:dyDescent="0.4">
      <c r="C9" s="33" t="s">
        <v>3</v>
      </c>
      <c r="D9" s="5"/>
      <c r="E9" s="5"/>
      <c r="F9" s="5"/>
    </row>
    <row r="10" spans="1:8" ht="30.5" customHeight="1" x14ac:dyDescent="0.4">
      <c r="C10" s="33" t="s">
        <v>4</v>
      </c>
      <c r="D10" s="5"/>
      <c r="E10" s="5"/>
      <c r="F10" s="5"/>
    </row>
    <row r="11" spans="1:8" ht="18.75" customHeight="1" x14ac:dyDescent="0.4">
      <c r="C11" s="4"/>
      <c r="D11" s="13"/>
      <c r="E11" s="13"/>
      <c r="F11" s="13"/>
    </row>
    <row r="12" spans="1:8" ht="18.75" customHeight="1" x14ac:dyDescent="0.4">
      <c r="A12" s="1" t="s">
        <v>51</v>
      </c>
      <c r="B12" s="1"/>
      <c r="C12" s="6"/>
      <c r="D12" s="6"/>
      <c r="E12" s="6"/>
      <c r="F12" s="6"/>
    </row>
    <row r="13" spans="1:8" ht="18.75" customHeight="1" x14ac:dyDescent="0.4">
      <c r="A13" s="1" t="s">
        <v>41</v>
      </c>
      <c r="B13" s="1"/>
      <c r="C13" s="6"/>
      <c r="D13" s="6"/>
      <c r="E13" s="6"/>
      <c r="F13" s="6"/>
    </row>
    <row r="14" spans="1:8" ht="18.75" customHeight="1" x14ac:dyDescent="0.4">
      <c r="A14" s="1" t="s">
        <v>40</v>
      </c>
      <c r="B14" s="1"/>
      <c r="C14" s="6"/>
      <c r="D14" s="6"/>
      <c r="E14" s="6"/>
      <c r="F14" s="6"/>
    </row>
    <row r="15" spans="1:8" ht="18.75" customHeight="1" x14ac:dyDescent="0.4">
      <c r="A15" s="1" t="s">
        <v>33</v>
      </c>
      <c r="B15" s="1"/>
      <c r="C15" s="6"/>
      <c r="D15" s="6"/>
      <c r="E15" s="6"/>
      <c r="F15" s="6"/>
    </row>
    <row r="16" spans="1:8" ht="18.75" customHeight="1" x14ac:dyDescent="0.4">
      <c r="A16" s="1" t="s">
        <v>42</v>
      </c>
      <c r="B16" s="1"/>
      <c r="C16" s="6"/>
      <c r="D16" s="6"/>
      <c r="E16" s="6"/>
      <c r="F16" s="6"/>
    </row>
    <row r="17" spans="1:15" x14ac:dyDescent="0.4">
      <c r="A17" s="2" t="s">
        <v>7</v>
      </c>
      <c r="B17" s="2"/>
      <c r="C17" s="7"/>
      <c r="D17" s="91"/>
      <c r="E17" s="91"/>
      <c r="F17" s="91"/>
    </row>
    <row r="18" spans="1:15" x14ac:dyDescent="0.4">
      <c r="A18" s="2"/>
      <c r="B18" s="2"/>
      <c r="C18" s="7"/>
      <c r="D18" s="10"/>
      <c r="E18" s="10"/>
      <c r="F18" s="10"/>
    </row>
    <row r="19" spans="1:15" x14ac:dyDescent="0.4">
      <c r="A19" s="2"/>
      <c r="B19" s="2"/>
      <c r="C19" s="7"/>
      <c r="D19" s="10"/>
      <c r="E19" s="10"/>
      <c r="F19" s="10"/>
      <c r="G19" s="21"/>
    </row>
    <row r="20" spans="1:15" ht="12" customHeight="1" x14ac:dyDescent="0.4">
      <c r="A20" s="12"/>
      <c r="B20" s="11"/>
      <c r="C20" s="11"/>
      <c r="D20" s="11"/>
      <c r="E20" s="11"/>
      <c r="F20" s="11"/>
      <c r="H20" s="16"/>
    </row>
    <row r="21" spans="1:15" ht="17" customHeight="1" x14ac:dyDescent="0.4">
      <c r="A21" s="92" t="s">
        <v>8</v>
      </c>
      <c r="B21" s="92"/>
      <c r="C21" s="92"/>
      <c r="D21" s="92"/>
      <c r="E21" s="92"/>
      <c r="F21" s="92"/>
      <c r="G21" s="92"/>
      <c r="H21" s="92"/>
    </row>
    <row r="22" spans="1:15" ht="17.45" customHeight="1" thickBot="1" x14ac:dyDescent="0.45">
      <c r="A22" s="87" t="s">
        <v>23</v>
      </c>
      <c r="B22" s="87"/>
      <c r="C22" s="87"/>
      <c r="D22" s="87"/>
      <c r="E22" s="87"/>
      <c r="F22" s="87"/>
      <c r="G22" s="87"/>
      <c r="H22" s="87"/>
    </row>
    <row r="23" spans="1:15" ht="23" customHeight="1" x14ac:dyDescent="0.4">
      <c r="A23" s="18" t="s">
        <v>5</v>
      </c>
      <c r="B23" s="19" t="s">
        <v>9</v>
      </c>
      <c r="C23" s="19" t="s">
        <v>10</v>
      </c>
      <c r="D23" s="20" t="s">
        <v>11</v>
      </c>
      <c r="E23" s="20" t="s">
        <v>12</v>
      </c>
      <c r="F23" s="19" t="s">
        <v>13</v>
      </c>
      <c r="G23" s="19" t="s">
        <v>14</v>
      </c>
      <c r="H23" s="52" t="s">
        <v>15</v>
      </c>
    </row>
    <row r="24" spans="1:15" ht="22.5" customHeight="1" x14ac:dyDescent="0.4">
      <c r="A24" s="75" t="s">
        <v>36</v>
      </c>
      <c r="B24" s="22"/>
      <c r="C24" s="23">
        <v>1</v>
      </c>
      <c r="D24" s="22">
        <v>1</v>
      </c>
      <c r="E24" s="24">
        <f>40%*'Breakdown details'!E53</f>
        <v>151600000</v>
      </c>
      <c r="F24" s="25">
        <f>C24*D24*E24</f>
        <v>151600000</v>
      </c>
      <c r="G24" s="54" t="s">
        <v>31</v>
      </c>
      <c r="H24" s="26" t="s">
        <v>35</v>
      </c>
      <c r="O24" s="63">
        <f>C24*D24*4000000</f>
        <v>4000000</v>
      </c>
    </row>
    <row r="25" spans="1:15" ht="20.7" customHeight="1" x14ac:dyDescent="0.4">
      <c r="A25" s="75" t="s">
        <v>37</v>
      </c>
      <c r="B25" s="22"/>
      <c r="C25" s="23">
        <v>1</v>
      </c>
      <c r="D25" s="22">
        <v>1</v>
      </c>
      <c r="E25" s="24">
        <f>60%*'Breakdown details'!E53</f>
        <v>227400000</v>
      </c>
      <c r="F25" s="25">
        <f>C25*D25*E25</f>
        <v>227400000</v>
      </c>
      <c r="G25" s="54" t="s">
        <v>32</v>
      </c>
      <c r="H25" s="53" t="s">
        <v>35</v>
      </c>
      <c r="O25" s="63">
        <f>C25*D25*2500000</f>
        <v>2500000</v>
      </c>
    </row>
    <row r="26" spans="1:15" ht="16.7" customHeight="1" x14ac:dyDescent="0.4">
      <c r="A26" s="56"/>
      <c r="B26" s="57"/>
      <c r="C26" s="58"/>
      <c r="D26" s="58"/>
      <c r="E26" s="59"/>
      <c r="F26" s="59"/>
      <c r="G26" s="60"/>
      <c r="H26" s="61"/>
      <c r="O26" s="63">
        <f>SUM(O24:O25)</f>
        <v>6500000</v>
      </c>
    </row>
    <row r="27" spans="1:15" ht="24.7" customHeight="1" thickBot="1" x14ac:dyDescent="0.45">
      <c r="A27" s="27" t="s">
        <v>16</v>
      </c>
      <c r="B27" s="28"/>
      <c r="C27" s="29"/>
      <c r="D27" s="28"/>
      <c r="E27" s="29"/>
      <c r="F27" s="30">
        <f>SUM(F24:F26)</f>
        <v>379000000</v>
      </c>
      <c r="G27" s="31"/>
      <c r="H27" s="32"/>
    </row>
    <row r="28" spans="1:15" x14ac:dyDescent="0.4">
      <c r="A28" s="33"/>
      <c r="B28" s="34"/>
      <c r="C28" s="35"/>
      <c r="D28" s="34"/>
      <c r="E28" s="35"/>
      <c r="F28" s="36"/>
      <c r="G28" s="37"/>
      <c r="H28" s="38"/>
    </row>
    <row r="29" spans="1:15" s="37" customFormat="1" ht="14" x14ac:dyDescent="0.55000000000000004">
      <c r="A29" s="43"/>
      <c r="F29" s="9"/>
    </row>
    <row r="30" spans="1:15" s="37" customFormat="1" ht="14" thickBot="1" x14ac:dyDescent="0.6">
      <c r="F30" s="9"/>
    </row>
    <row r="31" spans="1:15" s="37" customFormat="1" ht="14.7" customHeight="1" x14ac:dyDescent="0.55000000000000004">
      <c r="A31" s="116" t="s">
        <v>16</v>
      </c>
      <c r="B31" s="117"/>
      <c r="C31" s="118"/>
      <c r="D31" s="119"/>
      <c r="E31" s="120">
        <f>F27</f>
        <v>379000000</v>
      </c>
      <c r="F31" s="9"/>
      <c r="G31" s="64"/>
      <c r="O31" s="62" t="e">
        <f>O26+#REF!+#REF!+#REF!+#REF!</f>
        <v>#REF!</v>
      </c>
    </row>
    <row r="32" spans="1:15" s="37" customFormat="1" ht="14.7" customHeight="1" x14ac:dyDescent="0.4">
      <c r="A32" s="121" t="s">
        <v>28</v>
      </c>
      <c r="B32" s="122"/>
      <c r="C32" s="122"/>
      <c r="D32" s="122"/>
      <c r="E32" s="123">
        <f>E31*11%</f>
        <v>41690000</v>
      </c>
      <c r="F32" s="21"/>
      <c r="G32" s="15"/>
      <c r="H32" s="15"/>
    </row>
    <row r="33" spans="1:8" s="37" customFormat="1" ht="16.350000000000001" x14ac:dyDescent="0.4">
      <c r="A33" s="124" t="s">
        <v>29</v>
      </c>
      <c r="B33" s="125"/>
      <c r="C33" s="125"/>
      <c r="D33" s="125"/>
      <c r="E33" s="126">
        <f>SUM(E31:E32)</f>
        <v>420690000</v>
      </c>
      <c r="F33" s="17"/>
      <c r="G33" s="15"/>
      <c r="H33" s="15"/>
    </row>
    <row r="34" spans="1:8" s="37" customFormat="1" x14ac:dyDescent="0.4">
      <c r="A34" s="8"/>
      <c r="B34" s="15"/>
      <c r="C34" s="15"/>
      <c r="D34" s="15"/>
      <c r="E34" s="51"/>
      <c r="F34" s="15"/>
      <c r="G34" s="15"/>
      <c r="H34" s="15"/>
    </row>
    <row r="35" spans="1:8" s="37" customFormat="1" x14ac:dyDescent="0.4">
      <c r="A35" s="2" t="s">
        <v>18</v>
      </c>
      <c r="B35" s="44"/>
      <c r="C35" s="15"/>
      <c r="D35" s="15"/>
      <c r="E35" s="15"/>
      <c r="F35" s="17"/>
      <c r="G35" s="15"/>
      <c r="H35" s="45"/>
    </row>
    <row r="36" spans="1:8" s="37" customFormat="1" x14ac:dyDescent="0.4">
      <c r="A36" s="46" t="s">
        <v>26</v>
      </c>
      <c r="C36" s="15"/>
      <c r="D36" s="15"/>
      <c r="E36" s="15"/>
      <c r="F36" s="21"/>
      <c r="G36" s="15"/>
      <c r="H36" s="15"/>
    </row>
    <row r="37" spans="1:8" s="37" customFormat="1" x14ac:dyDescent="0.4">
      <c r="A37" s="46" t="s">
        <v>34</v>
      </c>
      <c r="C37" s="15"/>
      <c r="D37" s="15"/>
      <c r="E37" s="15"/>
      <c r="F37" s="17"/>
      <c r="G37" s="15"/>
      <c r="H37" s="15"/>
    </row>
    <row r="38" spans="1:8" s="37" customFormat="1" x14ac:dyDescent="0.4">
      <c r="A38" s="46" t="s">
        <v>24</v>
      </c>
      <c r="C38" s="15"/>
      <c r="D38" s="15"/>
      <c r="E38" s="15"/>
      <c r="F38" s="21"/>
      <c r="G38" s="15"/>
      <c r="H38" s="15"/>
    </row>
    <row r="39" spans="1:8" s="37" customFormat="1" x14ac:dyDescent="0.4">
      <c r="A39" s="15" t="s">
        <v>25</v>
      </c>
      <c r="C39" s="15"/>
      <c r="D39" s="15"/>
      <c r="E39" s="15"/>
      <c r="F39" s="15"/>
      <c r="G39" s="15"/>
      <c r="H39" s="15"/>
    </row>
    <row r="40" spans="1:8" s="37" customFormat="1" x14ac:dyDescent="0.4">
      <c r="A40" s="47"/>
      <c r="C40" s="15"/>
      <c r="D40" s="15"/>
      <c r="E40" s="15"/>
      <c r="F40" s="15"/>
      <c r="G40" s="15"/>
      <c r="H40" s="15"/>
    </row>
    <row r="41" spans="1:8" s="37" customFormat="1" x14ac:dyDescent="0.4">
      <c r="A41" s="15"/>
      <c r="B41" s="48"/>
      <c r="C41" s="15"/>
      <c r="D41" s="15"/>
      <c r="E41" s="15"/>
      <c r="F41" s="15"/>
      <c r="G41" s="15"/>
      <c r="H41" s="15"/>
    </row>
    <row r="42" spans="1:8" s="37" customFormat="1" x14ac:dyDescent="0.4">
      <c r="A42" s="49" t="s">
        <v>19</v>
      </c>
      <c r="B42" s="15"/>
      <c r="C42" s="49" t="s">
        <v>20</v>
      </c>
      <c r="D42" s="15"/>
      <c r="E42" s="15"/>
      <c r="F42" s="15"/>
      <c r="H42" s="15"/>
    </row>
    <row r="43" spans="1:8" x14ac:dyDescent="0.4">
      <c r="A43" s="49"/>
      <c r="B43" s="50"/>
      <c r="D43" s="50"/>
      <c r="E43" s="50"/>
      <c r="G43" s="37"/>
    </row>
    <row r="44" spans="1:8" x14ac:dyDescent="0.4">
      <c r="A44" s="49" t="s">
        <v>21</v>
      </c>
      <c r="C44" s="49" t="s">
        <v>20</v>
      </c>
      <c r="G44" s="37"/>
    </row>
    <row r="45" spans="1:8" x14ac:dyDescent="0.4">
      <c r="A45" s="49"/>
      <c r="G45" s="37"/>
    </row>
    <row r="46" spans="1:8" x14ac:dyDescent="0.4">
      <c r="A46" s="49" t="s">
        <v>22</v>
      </c>
      <c r="C46" s="49" t="s">
        <v>20</v>
      </c>
      <c r="G46" s="37"/>
    </row>
    <row r="47" spans="1:8" x14ac:dyDescent="0.4">
      <c r="A47" s="37"/>
      <c r="C47" s="37"/>
    </row>
    <row r="48" spans="1:8" x14ac:dyDescent="0.4">
      <c r="A48" s="37"/>
      <c r="B48" s="37"/>
      <c r="C48" s="37"/>
      <c r="D48" s="37"/>
      <c r="E48" s="37"/>
      <c r="F48" s="9"/>
      <c r="G48" s="37"/>
      <c r="H48" s="37"/>
    </row>
  </sheetData>
  <mergeCells count="6">
    <mergeCell ref="A22:H22"/>
    <mergeCell ref="A2:H2"/>
    <mergeCell ref="D6:F6"/>
    <mergeCell ref="D7:F7"/>
    <mergeCell ref="D17:F17"/>
    <mergeCell ref="A21:H21"/>
  </mergeCells>
  <dataValidations count="3">
    <dataValidation errorStyle="information" allowBlank="1" showInputMessage="1" showErrorMessage="1" errorTitle="Andere?" error="Das Auswahlmenü soll nur eine Arbeitserleichterung für Sie darstellen. Sollte eine andere Person benötigt werden, können Sie diese einfach eintragen." sqref="A29" xr:uid="{E16340AC-5A98-4BE6-8BA1-289CB9B8AB30}"/>
    <dataValidation type="list" errorStyle="information" allowBlank="1" showInputMessage="1" showErrorMessage="1" errorTitle="andere Eingabe" error="Bitte geben Sie nur eine andere Einheit ein, wenn Sie dies ausdrücklich mit ihrem Vertragskaufmann / ihrer Vertragskauffrau abgestimmt haben." sqref="D24:D25" xr:uid="{E094F88E-4020-4283-A1C0-BD3EB97ECF16}">
      <formula1>#REF!</formula1>
    </dataValidation>
    <dataValidation errorStyle="information" allowBlank="1" showInputMessage="1" showErrorMessage="1" errorTitle="Andere?" error="Bitte einfach eintragen." sqref="G28" xr:uid="{EF19C463-D710-4E89-B077-CCAFE6BAA545}"/>
  </dataValidations>
  <pageMargins left="0.74803149606299213" right="0.74803149606299213" top="0.98425196850393704" bottom="0.98425196850393704" header="0.51181102362204722" footer="0.51181102362204722"/>
  <pageSetup paperSize="9" scale="79" orientation="landscape" horizontalDpi="4294967292" verticalDpi="4294967292" r:id="rId1"/>
  <headerFooter>
    <oddHeader>&amp;R&amp;G</oddHeader>
  </headerFooter>
  <drawing r:id="rId2"/>
  <legacyDrawing r:id="rId3"/>
  <legacyDrawingHF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F859EB-2CC6-45AC-B978-41E0E9364FB7}">
  <dimension ref="A2:O70"/>
  <sheetViews>
    <sheetView zoomScale="70" zoomScaleNormal="70" workbookViewId="0">
      <selection activeCell="F27" sqref="F27"/>
    </sheetView>
  </sheetViews>
  <sheetFormatPr defaultColWidth="11" defaultRowHeight="13.7" x14ac:dyDescent="0.4"/>
  <cols>
    <col min="1" max="1" width="36.5" style="15" customWidth="1"/>
    <col min="2" max="2" width="24.21875" style="15" customWidth="1"/>
    <col min="3" max="3" width="16.5546875" style="15" customWidth="1"/>
    <col min="4" max="4" width="11.6640625" style="15" customWidth="1"/>
    <col min="5" max="5" width="19.5546875" style="15" customWidth="1"/>
    <col min="6" max="6" width="21.38671875" style="15" customWidth="1"/>
    <col min="7" max="7" width="25" style="15" customWidth="1"/>
    <col min="8" max="8" width="29.0546875" style="15" customWidth="1"/>
    <col min="9" max="14" width="11" style="15"/>
    <col min="15" max="15" width="14.5" style="15" bestFit="1" customWidth="1"/>
    <col min="16" max="16384" width="11" style="15"/>
  </cols>
  <sheetData>
    <row r="2" spans="1:8" s="14" customFormat="1" ht="22.7" x14ac:dyDescent="0.7">
      <c r="A2" s="88" t="s">
        <v>27</v>
      </c>
      <c r="B2" s="88"/>
      <c r="C2" s="88"/>
      <c r="D2" s="88"/>
      <c r="E2" s="88"/>
      <c r="F2" s="88"/>
      <c r="G2" s="88"/>
      <c r="H2" s="88"/>
    </row>
    <row r="3" spans="1:8" s="14" customFormat="1" x14ac:dyDescent="0.4">
      <c r="A3" s="3"/>
      <c r="B3" s="3"/>
      <c r="C3" s="3"/>
      <c r="D3" s="3"/>
      <c r="E3" s="3"/>
      <c r="F3" s="3"/>
    </row>
    <row r="4" spans="1:8" ht="18.75" customHeight="1" x14ac:dyDescent="0.4">
      <c r="A4" s="1" t="s">
        <v>6</v>
      </c>
      <c r="B4" s="1"/>
    </row>
    <row r="5" spans="1:8" ht="30.5" customHeight="1" x14ac:dyDescent="0.4">
      <c r="A5" s="1"/>
      <c r="B5" s="1"/>
    </row>
    <row r="6" spans="1:8" ht="30.5" customHeight="1" x14ac:dyDescent="0.4">
      <c r="A6" s="1"/>
      <c r="B6" s="1"/>
      <c r="C6" s="33" t="s">
        <v>0</v>
      </c>
      <c r="D6" s="89"/>
      <c r="E6" s="89"/>
      <c r="F6" s="89"/>
    </row>
    <row r="7" spans="1:8" ht="30.5" customHeight="1" x14ac:dyDescent="0.4">
      <c r="C7" s="33" t="s">
        <v>1</v>
      </c>
      <c r="D7" s="90"/>
      <c r="E7" s="90"/>
      <c r="F7" s="90"/>
    </row>
    <row r="8" spans="1:8" ht="30.5" customHeight="1" x14ac:dyDescent="0.4">
      <c r="C8" s="33" t="s">
        <v>2</v>
      </c>
      <c r="D8" s="5"/>
      <c r="E8" s="5"/>
      <c r="F8" s="5"/>
    </row>
    <row r="9" spans="1:8" ht="30.5" customHeight="1" x14ac:dyDescent="0.4">
      <c r="C9" s="33" t="s">
        <v>3</v>
      </c>
      <c r="D9" s="5"/>
      <c r="E9" s="5"/>
      <c r="F9" s="5"/>
    </row>
    <row r="10" spans="1:8" ht="30.5" customHeight="1" x14ac:dyDescent="0.4">
      <c r="C10" s="33" t="s">
        <v>4</v>
      </c>
      <c r="D10" s="5"/>
      <c r="E10" s="5"/>
      <c r="F10" s="5"/>
    </row>
    <row r="11" spans="1:8" ht="18.75" customHeight="1" x14ac:dyDescent="0.4">
      <c r="C11" s="4"/>
      <c r="D11" s="13"/>
      <c r="E11" s="13"/>
      <c r="F11" s="13"/>
    </row>
    <row r="12" spans="1:8" ht="18.75" customHeight="1" x14ac:dyDescent="0.4">
      <c r="A12" s="1" t="s">
        <v>51</v>
      </c>
      <c r="B12" s="1"/>
      <c r="C12" s="6"/>
      <c r="D12" s="6"/>
      <c r="E12" s="6"/>
      <c r="F12" s="6"/>
    </row>
    <row r="13" spans="1:8" ht="18.75" customHeight="1" x14ac:dyDescent="0.4">
      <c r="A13" s="1" t="s">
        <v>41</v>
      </c>
      <c r="B13" s="1"/>
      <c r="C13" s="6"/>
      <c r="D13" s="6"/>
      <c r="E13" s="6"/>
      <c r="F13" s="6"/>
    </row>
    <row r="14" spans="1:8" ht="18.75" customHeight="1" x14ac:dyDescent="0.4">
      <c r="A14" s="1" t="s">
        <v>40</v>
      </c>
      <c r="B14" s="1"/>
      <c r="C14" s="6"/>
      <c r="D14" s="6"/>
      <c r="E14" s="6"/>
      <c r="F14" s="6"/>
    </row>
    <row r="15" spans="1:8" ht="18.75" customHeight="1" x14ac:dyDescent="0.4">
      <c r="A15" s="1" t="s">
        <v>33</v>
      </c>
      <c r="B15" s="1"/>
      <c r="C15" s="6"/>
      <c r="D15" s="6"/>
      <c r="E15" s="6"/>
      <c r="F15" s="6"/>
    </row>
    <row r="16" spans="1:8" ht="18.75" customHeight="1" x14ac:dyDescent="0.4">
      <c r="A16" s="1" t="s">
        <v>42</v>
      </c>
      <c r="B16" s="1"/>
      <c r="C16" s="6"/>
      <c r="D16" s="6"/>
      <c r="E16" s="6"/>
      <c r="F16" s="6"/>
    </row>
    <row r="17" spans="1:15" x14ac:dyDescent="0.4">
      <c r="A17" s="2" t="s">
        <v>7</v>
      </c>
      <c r="B17" s="2"/>
      <c r="C17" s="7"/>
      <c r="D17" s="91"/>
      <c r="E17" s="91"/>
      <c r="F17" s="91"/>
    </row>
    <row r="18" spans="1:15" x14ac:dyDescent="0.4">
      <c r="A18" s="2"/>
      <c r="B18" s="2"/>
      <c r="C18" s="7"/>
      <c r="D18" s="10"/>
      <c r="E18" s="10"/>
      <c r="F18" s="10"/>
    </row>
    <row r="19" spans="1:15" x14ac:dyDescent="0.4">
      <c r="A19" s="2"/>
      <c r="B19" s="2"/>
      <c r="C19" s="7"/>
      <c r="D19" s="10"/>
      <c r="E19" s="10"/>
      <c r="F19" s="10"/>
      <c r="G19" s="21"/>
    </row>
    <row r="20" spans="1:15" ht="12" customHeight="1" x14ac:dyDescent="0.4">
      <c r="A20" s="12"/>
      <c r="B20" s="11"/>
      <c r="C20" s="11"/>
      <c r="D20" s="11"/>
      <c r="E20" s="11"/>
      <c r="F20" s="11"/>
      <c r="H20" s="16"/>
    </row>
    <row r="21" spans="1:15" ht="15.45" customHeight="1" x14ac:dyDescent="0.4">
      <c r="A21" s="92" t="s">
        <v>8</v>
      </c>
      <c r="B21" s="92"/>
      <c r="C21" s="92"/>
      <c r="D21" s="92"/>
      <c r="E21" s="92"/>
      <c r="F21" s="92"/>
      <c r="G21" s="92"/>
      <c r="H21" s="92"/>
    </row>
    <row r="22" spans="1:15" ht="15.45" customHeight="1" thickBot="1" x14ac:dyDescent="0.45">
      <c r="A22" s="87" t="s">
        <v>23</v>
      </c>
      <c r="B22" s="87"/>
      <c r="C22" s="87"/>
      <c r="D22" s="87"/>
      <c r="E22" s="87"/>
      <c r="F22" s="87"/>
      <c r="G22" s="87"/>
      <c r="H22" s="87"/>
    </row>
    <row r="23" spans="1:15" ht="23" customHeight="1" x14ac:dyDescent="0.4">
      <c r="A23" s="18" t="s">
        <v>5</v>
      </c>
      <c r="B23" s="19" t="s">
        <v>9</v>
      </c>
      <c r="C23" s="19" t="s">
        <v>10</v>
      </c>
      <c r="D23" s="20" t="s">
        <v>11</v>
      </c>
      <c r="E23" s="20" t="s">
        <v>12</v>
      </c>
      <c r="F23" s="19" t="s">
        <v>13</v>
      </c>
      <c r="G23" s="19" t="s">
        <v>14</v>
      </c>
      <c r="H23" s="52" t="s">
        <v>15</v>
      </c>
    </row>
    <row r="24" spans="1:15" ht="22.5" customHeight="1" x14ac:dyDescent="0.4">
      <c r="A24" s="75" t="s">
        <v>39</v>
      </c>
      <c r="B24" s="22"/>
      <c r="C24" s="23">
        <v>15</v>
      </c>
      <c r="D24" s="22">
        <v>1</v>
      </c>
      <c r="E24" s="112">
        <v>0</v>
      </c>
      <c r="F24" s="113">
        <f>C24*D24*E24</f>
        <v>0</v>
      </c>
      <c r="G24" s="54" t="s">
        <v>31</v>
      </c>
      <c r="H24" s="26" t="s">
        <v>35</v>
      </c>
      <c r="O24" s="63">
        <f>C24*D24*4000000</f>
        <v>60000000</v>
      </c>
    </row>
    <row r="25" spans="1:15" ht="20.7" customHeight="1" x14ac:dyDescent="0.4">
      <c r="A25" s="75" t="s">
        <v>50</v>
      </c>
      <c r="B25" s="22"/>
      <c r="C25" s="23">
        <v>15</v>
      </c>
      <c r="D25" s="22">
        <v>1</v>
      </c>
      <c r="E25" s="112">
        <v>0</v>
      </c>
      <c r="F25" s="113">
        <f>C25*D25*E25</f>
        <v>0</v>
      </c>
      <c r="G25" s="54" t="s">
        <v>32</v>
      </c>
      <c r="H25" s="53" t="s">
        <v>35</v>
      </c>
      <c r="O25" s="63">
        <f>C25*D25*2500000</f>
        <v>37500000</v>
      </c>
    </row>
    <row r="26" spans="1:15" ht="20.7" customHeight="1" x14ac:dyDescent="0.4">
      <c r="A26" s="76"/>
      <c r="B26" s="58"/>
      <c r="C26" s="65"/>
      <c r="D26" s="58"/>
      <c r="E26" s="66"/>
      <c r="F26" s="25"/>
      <c r="G26" s="54"/>
      <c r="H26" s="26"/>
      <c r="O26" s="63"/>
    </row>
    <row r="27" spans="1:15" ht="21.5" customHeight="1" thickBot="1" x14ac:dyDescent="0.45">
      <c r="A27" s="27" t="s">
        <v>16</v>
      </c>
      <c r="B27" s="28"/>
      <c r="C27" s="29"/>
      <c r="D27" s="28"/>
      <c r="E27" s="29"/>
      <c r="F27" s="30">
        <f>SUM(F24:F26)</f>
        <v>0</v>
      </c>
      <c r="G27" s="31"/>
      <c r="H27" s="32"/>
    </row>
    <row r="28" spans="1:15" x14ac:dyDescent="0.4">
      <c r="A28" s="33"/>
      <c r="B28" s="34"/>
      <c r="C28" s="35"/>
      <c r="D28" s="34"/>
      <c r="E28" s="35"/>
      <c r="F28" s="36"/>
      <c r="G28" s="37"/>
      <c r="H28" s="38"/>
    </row>
    <row r="29" spans="1:15" ht="18.7" customHeight="1" thickBot="1" x14ac:dyDescent="0.45">
      <c r="A29" s="99" t="s">
        <v>38</v>
      </c>
      <c r="B29" s="99"/>
      <c r="C29" s="99"/>
      <c r="D29" s="99"/>
      <c r="E29" s="99"/>
      <c r="F29" s="99"/>
      <c r="G29" s="99"/>
      <c r="H29" s="99"/>
    </row>
    <row r="30" spans="1:15" x14ac:dyDescent="0.4">
      <c r="A30" s="93" t="s">
        <v>17</v>
      </c>
      <c r="B30" s="97" t="s">
        <v>30</v>
      </c>
      <c r="C30" s="97" t="s">
        <v>10</v>
      </c>
      <c r="D30" s="95" t="s">
        <v>11</v>
      </c>
      <c r="E30" s="95" t="s">
        <v>12</v>
      </c>
      <c r="F30" s="97" t="s">
        <v>13</v>
      </c>
      <c r="G30" s="97" t="s">
        <v>14</v>
      </c>
      <c r="H30" s="100" t="s">
        <v>15</v>
      </c>
    </row>
    <row r="31" spans="1:15" x14ac:dyDescent="0.4">
      <c r="A31" s="94"/>
      <c r="B31" s="98"/>
      <c r="C31" s="98"/>
      <c r="D31" s="96"/>
      <c r="E31" s="96"/>
      <c r="F31" s="98"/>
      <c r="G31" s="98"/>
      <c r="H31" s="101"/>
    </row>
    <row r="32" spans="1:15" ht="20.7" customHeight="1" x14ac:dyDescent="0.4">
      <c r="A32" s="102" t="s">
        <v>49</v>
      </c>
      <c r="B32" s="103"/>
      <c r="C32" s="104"/>
      <c r="D32" s="105"/>
      <c r="E32" s="106"/>
      <c r="F32" s="107"/>
      <c r="G32" s="108"/>
      <c r="H32" s="109"/>
    </row>
    <row r="33" spans="1:8" ht="27.45" customHeight="1" x14ac:dyDescent="0.4">
      <c r="A33" s="81" t="s">
        <v>52</v>
      </c>
      <c r="B33" s="77"/>
      <c r="C33" s="85">
        <v>1</v>
      </c>
      <c r="D33" s="86">
        <v>1</v>
      </c>
      <c r="E33" s="111">
        <v>24000000</v>
      </c>
      <c r="F33" s="55">
        <f>C33*D33*E33</f>
        <v>24000000</v>
      </c>
      <c r="G33" s="54" t="s">
        <v>31</v>
      </c>
      <c r="H33" s="26" t="s">
        <v>35</v>
      </c>
    </row>
    <row r="34" spans="1:8" ht="27.45" customHeight="1" x14ac:dyDescent="0.4">
      <c r="A34" s="81" t="s">
        <v>53</v>
      </c>
      <c r="B34" s="77"/>
      <c r="C34" s="85">
        <v>1</v>
      </c>
      <c r="D34" s="86">
        <v>1</v>
      </c>
      <c r="E34" s="111">
        <v>60000000</v>
      </c>
      <c r="F34" s="55">
        <f>C34*D34*E34</f>
        <v>60000000</v>
      </c>
      <c r="G34" s="54" t="s">
        <v>31</v>
      </c>
      <c r="H34" s="53" t="s">
        <v>35</v>
      </c>
    </row>
    <row r="35" spans="1:8" ht="27.45" customHeight="1" x14ac:dyDescent="0.4">
      <c r="A35" s="81" t="s">
        <v>54</v>
      </c>
      <c r="B35" s="77"/>
      <c r="C35" s="85">
        <v>1</v>
      </c>
      <c r="D35" s="86">
        <v>1</v>
      </c>
      <c r="E35" s="111">
        <v>2500000</v>
      </c>
      <c r="F35" s="55">
        <f>C35*D35*E35</f>
        <v>2500000</v>
      </c>
      <c r="G35" s="54" t="s">
        <v>31</v>
      </c>
      <c r="H35" s="26" t="s">
        <v>35</v>
      </c>
    </row>
    <row r="36" spans="1:8" ht="27.45" customHeight="1" x14ac:dyDescent="0.4">
      <c r="A36" s="81" t="s">
        <v>55</v>
      </c>
      <c r="B36" s="77"/>
      <c r="C36" s="85">
        <v>1</v>
      </c>
      <c r="D36" s="86">
        <v>1</v>
      </c>
      <c r="E36" s="111">
        <v>2500000</v>
      </c>
      <c r="F36" s="55">
        <f>C36*D36*E36</f>
        <v>2500000</v>
      </c>
      <c r="G36" s="54" t="s">
        <v>31</v>
      </c>
      <c r="H36" s="53" t="s">
        <v>35</v>
      </c>
    </row>
    <row r="37" spans="1:8" ht="27.45" customHeight="1" x14ac:dyDescent="0.4">
      <c r="A37" s="81" t="s">
        <v>56</v>
      </c>
      <c r="B37" s="77"/>
      <c r="C37" s="85">
        <v>1</v>
      </c>
      <c r="D37" s="86">
        <v>1</v>
      </c>
      <c r="E37" s="111">
        <v>2500000</v>
      </c>
      <c r="F37" s="55">
        <f>C37*D37*E37</f>
        <v>2500000</v>
      </c>
      <c r="G37" s="54" t="s">
        <v>31</v>
      </c>
      <c r="H37" s="26" t="s">
        <v>35</v>
      </c>
    </row>
    <row r="38" spans="1:8" ht="27.45" customHeight="1" x14ac:dyDescent="0.4">
      <c r="A38" s="81" t="s">
        <v>57</v>
      </c>
      <c r="B38" s="77"/>
      <c r="C38" s="85">
        <v>1</v>
      </c>
      <c r="D38" s="86">
        <v>1</v>
      </c>
      <c r="E38" s="111">
        <v>2500000</v>
      </c>
      <c r="F38" s="55">
        <f>C38*D38*E38</f>
        <v>2500000</v>
      </c>
      <c r="G38" s="54" t="s">
        <v>31</v>
      </c>
      <c r="H38" s="53" t="s">
        <v>35</v>
      </c>
    </row>
    <row r="39" spans="1:8" ht="27.45" customHeight="1" x14ac:dyDescent="0.4">
      <c r="A39" s="81" t="s">
        <v>58</v>
      </c>
      <c r="B39" s="77"/>
      <c r="C39" s="85">
        <v>3</v>
      </c>
      <c r="D39" s="86">
        <v>1</v>
      </c>
      <c r="E39" s="111">
        <v>2500000</v>
      </c>
      <c r="F39" s="55">
        <f>C39*D39*E39</f>
        <v>7500000</v>
      </c>
      <c r="G39" s="54" t="s">
        <v>31</v>
      </c>
      <c r="H39" s="26" t="s">
        <v>35</v>
      </c>
    </row>
    <row r="40" spans="1:8" ht="27.45" customHeight="1" x14ac:dyDescent="0.4">
      <c r="A40" s="81" t="s">
        <v>59</v>
      </c>
      <c r="B40" s="77"/>
      <c r="C40" s="85">
        <v>1</v>
      </c>
      <c r="D40" s="86">
        <v>1</v>
      </c>
      <c r="E40" s="111">
        <v>2500000</v>
      </c>
      <c r="F40" s="55">
        <f>C40*D40*E40</f>
        <v>2500000</v>
      </c>
      <c r="G40" s="54" t="s">
        <v>31</v>
      </c>
      <c r="H40" s="53" t="s">
        <v>35</v>
      </c>
    </row>
    <row r="41" spans="1:8" ht="27.45" customHeight="1" x14ac:dyDescent="0.4">
      <c r="A41" s="81" t="s">
        <v>60</v>
      </c>
      <c r="B41" s="68"/>
      <c r="C41" s="85">
        <v>4</v>
      </c>
      <c r="D41" s="86">
        <v>1</v>
      </c>
      <c r="E41" s="111">
        <v>2500000</v>
      </c>
      <c r="F41" s="55">
        <f>C41*D41*E41</f>
        <v>10000000</v>
      </c>
      <c r="G41" s="54" t="s">
        <v>31</v>
      </c>
      <c r="H41" s="26" t="s">
        <v>35</v>
      </c>
    </row>
    <row r="42" spans="1:8" ht="21" customHeight="1" x14ac:dyDescent="0.4">
      <c r="A42" s="110" t="s">
        <v>43</v>
      </c>
      <c r="B42" s="103"/>
      <c r="C42" s="104"/>
      <c r="D42" s="105"/>
      <c r="E42" s="106"/>
      <c r="F42" s="107"/>
      <c r="G42" s="108"/>
      <c r="H42" s="109"/>
    </row>
    <row r="43" spans="1:8" ht="24" customHeight="1" x14ac:dyDescent="0.4">
      <c r="A43" s="78" t="s">
        <v>44</v>
      </c>
      <c r="B43" s="77"/>
      <c r="C43" s="82">
        <v>5</v>
      </c>
      <c r="D43" s="82">
        <v>4</v>
      </c>
      <c r="E43" s="114">
        <v>4500000</v>
      </c>
      <c r="F43" s="55">
        <f t="shared" ref="F43:F47" si="0">C43*D43*E43</f>
        <v>90000000</v>
      </c>
      <c r="G43" s="54" t="s">
        <v>31</v>
      </c>
      <c r="H43" s="53" t="s">
        <v>35</v>
      </c>
    </row>
    <row r="44" spans="1:8" ht="24" customHeight="1" x14ac:dyDescent="0.4">
      <c r="A44" s="79" t="s">
        <v>45</v>
      </c>
      <c r="B44" s="77"/>
      <c r="C44" s="83">
        <v>5</v>
      </c>
      <c r="D44" s="84">
        <v>1</v>
      </c>
      <c r="E44" s="115">
        <v>3500000</v>
      </c>
      <c r="F44" s="55">
        <f t="shared" si="0"/>
        <v>17500000</v>
      </c>
      <c r="G44" s="54" t="s">
        <v>31</v>
      </c>
      <c r="H44" s="26" t="s">
        <v>35</v>
      </c>
    </row>
    <row r="45" spans="1:8" ht="24" customHeight="1" x14ac:dyDescent="0.4">
      <c r="A45" s="80" t="s">
        <v>46</v>
      </c>
      <c r="B45" s="77"/>
      <c r="C45" s="85">
        <v>5</v>
      </c>
      <c r="D45" s="82">
        <v>1</v>
      </c>
      <c r="E45" s="111">
        <v>3500000</v>
      </c>
      <c r="F45" s="55">
        <f t="shared" si="0"/>
        <v>17500000</v>
      </c>
      <c r="G45" s="54" t="s">
        <v>31</v>
      </c>
      <c r="H45" s="53" t="s">
        <v>35</v>
      </c>
    </row>
    <row r="46" spans="1:8" ht="24" customHeight="1" x14ac:dyDescent="0.4">
      <c r="A46" s="80" t="s">
        <v>47</v>
      </c>
      <c r="B46" s="77"/>
      <c r="C46" s="85">
        <v>5</v>
      </c>
      <c r="D46" s="82">
        <v>1</v>
      </c>
      <c r="E46" s="111">
        <v>4000000</v>
      </c>
      <c r="F46" s="55">
        <f t="shared" si="0"/>
        <v>20000000</v>
      </c>
      <c r="G46" s="54" t="s">
        <v>31</v>
      </c>
      <c r="H46" s="26" t="s">
        <v>35</v>
      </c>
    </row>
    <row r="47" spans="1:8" ht="24" customHeight="1" x14ac:dyDescent="0.4">
      <c r="A47" s="80" t="s">
        <v>48</v>
      </c>
      <c r="B47" s="77"/>
      <c r="C47" s="85">
        <v>5</v>
      </c>
      <c r="D47" s="86">
        <v>1</v>
      </c>
      <c r="E47" s="111">
        <v>24000000</v>
      </c>
      <c r="F47" s="55">
        <f t="shared" si="0"/>
        <v>120000000</v>
      </c>
      <c r="G47" s="54" t="s">
        <v>31</v>
      </c>
      <c r="H47" s="53" t="s">
        <v>35</v>
      </c>
    </row>
    <row r="48" spans="1:8" ht="17" customHeight="1" x14ac:dyDescent="0.4">
      <c r="A48" s="69"/>
      <c r="B48" s="39"/>
      <c r="C48" s="39"/>
      <c r="D48" s="70"/>
      <c r="E48" s="71"/>
      <c r="F48" s="55"/>
      <c r="G48" s="67"/>
      <c r="H48" s="72"/>
    </row>
    <row r="49" spans="1:15" ht="22.75" customHeight="1" thickBot="1" x14ac:dyDescent="0.45">
      <c r="A49" s="27" t="s">
        <v>16</v>
      </c>
      <c r="B49" s="28"/>
      <c r="C49" s="40"/>
      <c r="D49" s="28"/>
      <c r="E49" s="73"/>
      <c r="F49" s="74">
        <f>SUM(F33:F48)</f>
        <v>379000000</v>
      </c>
      <c r="G49" s="31"/>
      <c r="H49" s="32"/>
    </row>
    <row r="50" spans="1:15" ht="18" customHeight="1" x14ac:dyDescent="0.4">
      <c r="A50" s="33"/>
      <c r="B50" s="34"/>
      <c r="C50" s="35"/>
      <c r="D50" s="34"/>
      <c r="E50" s="42"/>
      <c r="F50" s="41"/>
      <c r="G50" s="37"/>
      <c r="H50" s="38"/>
    </row>
    <row r="51" spans="1:15" s="37" customFormat="1" ht="14" x14ac:dyDescent="0.55000000000000004">
      <c r="A51" s="43"/>
      <c r="F51" s="9"/>
    </row>
    <row r="52" spans="1:15" s="37" customFormat="1" ht="14" thickBot="1" x14ac:dyDescent="0.6">
      <c r="F52" s="9"/>
    </row>
    <row r="53" spans="1:15" s="37" customFormat="1" ht="17" customHeight="1" x14ac:dyDescent="0.55000000000000004">
      <c r="A53" s="116" t="s">
        <v>16</v>
      </c>
      <c r="B53" s="117"/>
      <c r="C53" s="118"/>
      <c r="D53" s="119"/>
      <c r="E53" s="120">
        <f>F27+F49</f>
        <v>379000000</v>
      </c>
      <c r="F53" s="9"/>
      <c r="G53" s="64"/>
      <c r="O53" s="62" t="e">
        <f>#REF!+#REF!+#REF!+#REF!+#REF!</f>
        <v>#REF!</v>
      </c>
    </row>
    <row r="54" spans="1:15" s="37" customFormat="1" ht="17" customHeight="1" x14ac:dyDescent="0.4">
      <c r="A54" s="121" t="s">
        <v>28</v>
      </c>
      <c r="B54" s="122"/>
      <c r="C54" s="122"/>
      <c r="D54" s="122"/>
      <c r="E54" s="123">
        <f>E53*11%</f>
        <v>41690000</v>
      </c>
      <c r="F54" s="21"/>
      <c r="G54" s="15"/>
      <c r="H54" s="15"/>
    </row>
    <row r="55" spans="1:15" s="37" customFormat="1" ht="16.350000000000001" x14ac:dyDescent="0.4">
      <c r="A55" s="124" t="s">
        <v>29</v>
      </c>
      <c r="B55" s="125"/>
      <c r="C55" s="125"/>
      <c r="D55" s="125"/>
      <c r="E55" s="126">
        <f>SUM(E53:E54)</f>
        <v>420690000</v>
      </c>
      <c r="F55" s="17"/>
      <c r="G55" s="15"/>
      <c r="H55" s="15"/>
    </row>
    <row r="56" spans="1:15" s="37" customFormat="1" x14ac:dyDescent="0.4">
      <c r="A56" s="8"/>
      <c r="B56" s="15"/>
      <c r="C56" s="15"/>
      <c r="D56" s="15"/>
      <c r="E56" s="51"/>
      <c r="F56" s="15"/>
      <c r="G56" s="64"/>
      <c r="H56" s="15"/>
    </row>
    <row r="57" spans="1:15" s="37" customFormat="1" x14ac:dyDescent="0.4">
      <c r="A57" s="2" t="s">
        <v>18</v>
      </c>
      <c r="B57" s="44"/>
      <c r="C57" s="15"/>
      <c r="D57" s="15"/>
      <c r="E57" s="15"/>
      <c r="F57" s="17"/>
      <c r="G57" s="15"/>
      <c r="H57" s="45"/>
    </row>
    <row r="58" spans="1:15" s="37" customFormat="1" x14ac:dyDescent="0.4">
      <c r="A58" s="46" t="s">
        <v>26</v>
      </c>
      <c r="C58" s="15"/>
      <c r="D58" s="15"/>
      <c r="E58" s="15"/>
      <c r="F58" s="21"/>
      <c r="G58" s="15"/>
      <c r="H58" s="15"/>
    </row>
    <row r="59" spans="1:15" s="37" customFormat="1" x14ac:dyDescent="0.4">
      <c r="A59" s="46" t="s">
        <v>34</v>
      </c>
      <c r="C59" s="15"/>
      <c r="D59" s="15"/>
      <c r="E59" s="15"/>
      <c r="F59" s="17"/>
      <c r="G59" s="15"/>
      <c r="H59" s="15"/>
    </row>
    <row r="60" spans="1:15" s="37" customFormat="1" x14ac:dyDescent="0.4">
      <c r="A60" s="46" t="s">
        <v>24</v>
      </c>
      <c r="C60" s="15"/>
      <c r="D60" s="15"/>
      <c r="E60" s="15"/>
      <c r="F60" s="21"/>
      <c r="G60" s="15"/>
      <c r="H60" s="15"/>
    </row>
    <row r="61" spans="1:15" s="37" customFormat="1" x14ac:dyDescent="0.4">
      <c r="A61" s="15" t="s">
        <v>25</v>
      </c>
      <c r="C61" s="15"/>
      <c r="D61" s="15"/>
      <c r="E61" s="15"/>
      <c r="F61" s="15"/>
      <c r="G61" s="15"/>
      <c r="H61" s="15"/>
    </row>
    <row r="62" spans="1:15" s="37" customFormat="1" x14ac:dyDescent="0.4">
      <c r="A62" s="47"/>
      <c r="C62" s="15"/>
      <c r="D62" s="15"/>
      <c r="E62" s="15"/>
      <c r="F62" s="15"/>
      <c r="G62" s="15"/>
      <c r="H62" s="15"/>
    </row>
    <row r="63" spans="1:15" s="37" customFormat="1" x14ac:dyDescent="0.4">
      <c r="A63" s="15"/>
      <c r="B63" s="48"/>
      <c r="C63" s="15"/>
      <c r="D63" s="15"/>
      <c r="E63" s="15"/>
      <c r="F63" s="15"/>
      <c r="G63" s="15"/>
      <c r="H63" s="15"/>
    </row>
    <row r="64" spans="1:15" s="37" customFormat="1" x14ac:dyDescent="0.4">
      <c r="A64" s="49" t="s">
        <v>19</v>
      </c>
      <c r="B64" s="15"/>
      <c r="C64" s="49" t="s">
        <v>20</v>
      </c>
      <c r="D64" s="15"/>
      <c r="E64" s="15"/>
      <c r="F64" s="15"/>
      <c r="H64" s="15"/>
    </row>
    <row r="65" spans="1:8" x14ac:dyDescent="0.4">
      <c r="A65" s="49"/>
      <c r="B65" s="50"/>
      <c r="D65" s="50"/>
      <c r="E65" s="50"/>
      <c r="G65" s="37"/>
    </row>
    <row r="66" spans="1:8" x14ac:dyDescent="0.4">
      <c r="A66" s="49" t="s">
        <v>21</v>
      </c>
      <c r="C66" s="49" t="s">
        <v>20</v>
      </c>
      <c r="G66" s="37"/>
    </row>
    <row r="67" spans="1:8" x14ac:dyDescent="0.4">
      <c r="A67" s="49"/>
      <c r="G67" s="37"/>
    </row>
    <row r="68" spans="1:8" x14ac:dyDescent="0.4">
      <c r="A68" s="49" t="s">
        <v>22</v>
      </c>
      <c r="C68" s="49" t="s">
        <v>20</v>
      </c>
      <c r="G68" s="37"/>
    </row>
    <row r="69" spans="1:8" x14ac:dyDescent="0.4">
      <c r="A69" s="37"/>
      <c r="C69" s="37"/>
    </row>
    <row r="70" spans="1:8" x14ac:dyDescent="0.4">
      <c r="A70" s="37"/>
      <c r="B70" s="37"/>
      <c r="C70" s="37"/>
      <c r="D70" s="37"/>
      <c r="E70" s="37"/>
      <c r="F70" s="9"/>
      <c r="G70" s="37"/>
      <c r="H70" s="37"/>
    </row>
  </sheetData>
  <mergeCells count="15">
    <mergeCell ref="A29:H29"/>
    <mergeCell ref="F30:F31"/>
    <mergeCell ref="G30:G31"/>
    <mergeCell ref="H30:H31"/>
    <mergeCell ref="A30:A31"/>
    <mergeCell ref="B30:B31"/>
    <mergeCell ref="C30:C31"/>
    <mergeCell ref="D30:D31"/>
    <mergeCell ref="E30:E31"/>
    <mergeCell ref="A2:H2"/>
    <mergeCell ref="D6:F6"/>
    <mergeCell ref="D7:F7"/>
    <mergeCell ref="D17:F17"/>
    <mergeCell ref="A21:H21"/>
    <mergeCell ref="A22:H22"/>
  </mergeCells>
  <dataValidations count="4">
    <dataValidation errorStyle="information" allowBlank="1" showInputMessage="1" showErrorMessage="1" errorTitle="Andere?" error="Bitte einfach eintragen." sqref="G50 G28" xr:uid="{0806DADF-E84D-4B84-BBD3-F9705FE78C27}"/>
    <dataValidation type="list" errorStyle="information" allowBlank="1" showInputMessage="1" showErrorMessage="1" errorTitle="andere Eingabe" error="Bitte geben Sie nur eine andere Einheit ein, wenn Sie dies ausdrücklich mit ihrem Vertragskaufmann / ihrer Vertragskauffrau abgestimmt haben." sqref="D24:D26" xr:uid="{5A2FBA65-1C2D-457E-A58D-463B0E2EC49A}">
      <formula1>#REF!</formula1>
    </dataValidation>
    <dataValidation errorStyle="information" allowBlank="1" showInputMessage="1" showErrorMessage="1" errorTitle="Andere?" error="Das Auswahlmenü soll nur eine Arbeitserleichterung für Sie darstellen. Sollte eine andere Person benötigt werden, können Sie diese einfach eintragen." sqref="A51" xr:uid="{60DAD306-2A44-4368-AC54-CFD781DB6F3B}"/>
    <dataValidation errorStyle="information" allowBlank="1" showInputMessage="1" showErrorMessage="1" errorTitle="andere" error="Bitte nur nach Rücksprache mit Ihrem Vertragskaufmann einen andere Kostenart eintragen." sqref="E44:E47 E33:E41" xr:uid="{8CB0587D-F38F-484B-9896-F4E24DE09505}"/>
  </dataValidations>
  <pageMargins left="0.7" right="0.7" top="0.75" bottom="0.75" header="0.3" footer="0.3"/>
  <pageSetup orientation="portrait" horizontalDpi="1200" verticalDpi="1200" r:id="rId1"/>
  <drawing r:id="rId2"/>
  <legacy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OUTPUT</vt:lpstr>
      <vt:lpstr>Breakdown details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Jata, Lidya Susana Kusuma GIZ ID</dc:creator>
  <cp:lastModifiedBy>Jata, Lidya Susana Kusuma GIZ ID</cp:lastModifiedBy>
  <cp:lastPrinted>2014-10-22T10:48:13Z</cp:lastPrinted>
  <dcterms:created xsi:type="dcterms:W3CDTF">2012-05-12T14:03:50Z</dcterms:created>
  <dcterms:modified xsi:type="dcterms:W3CDTF">2025-07-04T08:27:46Z</dcterms:modified>
</cp:coreProperties>
</file>