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tsholofelo_blom_giz_de/Documents/Procurement 2023 Folders/Local Subsidies/For Advert/"/>
    </mc:Choice>
  </mc:AlternateContent>
  <xr:revisionPtr revIDLastSave="550" documentId="8_{BDBC4598-A18F-4A3D-BF0C-A1984A12AB58}" xr6:coauthVersionLast="47" xr6:coauthVersionMax="47" xr10:uidLastSave="{4FE7DFF1-3AEB-4DD4-AB5E-14C351DA0F5C}"/>
  <bookViews>
    <workbookView xWindow="-110" yWindow="-110" windowWidth="19420" windowHeight="10420" tabRatio="601" firstSheet="4" activeTab="4" xr2:uid="{00000000-000D-0000-FFFF-FFFF00000000}"/>
  </bookViews>
  <sheets>
    <sheet name="NOTES" sheetId="5" r:id="rId1"/>
    <sheet name="Criteria score" sheetId="4" r:id="rId2"/>
    <sheet name=" Scoring sheet 1" sheetId="3" r:id="rId3"/>
    <sheet name="Scoring sheet 2" sheetId="6" r:id="rId4"/>
    <sheet name="Scoring sheet 3" sheetId="7" r:id="rId5"/>
  </sheets>
  <externalReferences>
    <externalReference r:id="rId6"/>
  </externalReferences>
  <definedNames>
    <definedName name="_xlnm.Print_Area" localSheetId="1">'Criteria score'!$A$1:$E$243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6" l="1"/>
  <c r="E13" i="3"/>
  <c r="G13" i="3"/>
  <c r="I13" i="3"/>
  <c r="D22" i="3"/>
  <c r="E22" i="3"/>
  <c r="G22" i="3"/>
  <c r="I22" i="3"/>
  <c r="F23" i="3"/>
  <c r="H23" i="3"/>
  <c r="F24" i="3"/>
  <c r="H24" i="3"/>
  <c r="F25" i="3"/>
  <c r="H25" i="3"/>
  <c r="F26" i="3"/>
  <c r="H26" i="3"/>
  <c r="F27" i="3"/>
  <c r="H27" i="3"/>
  <c r="D28" i="3"/>
  <c r="E28" i="3"/>
  <c r="G28" i="3"/>
  <c r="I28" i="3"/>
  <c r="F29" i="3"/>
  <c r="H29" i="3"/>
  <c r="F30" i="3"/>
  <c r="H30" i="3"/>
  <c r="F31" i="3"/>
  <c r="H31" i="3"/>
  <c r="F32" i="3"/>
  <c r="H32" i="3"/>
  <c r="F33" i="3"/>
  <c r="H33" i="3"/>
  <c r="D34" i="3"/>
  <c r="E34" i="3"/>
  <c r="G34" i="3"/>
  <c r="I34" i="3"/>
  <c r="F35" i="3"/>
  <c r="H35" i="3"/>
  <c r="F36" i="3"/>
  <c r="H36" i="3"/>
  <c r="D38" i="3"/>
  <c r="D37" i="3" s="1"/>
  <c r="E38" i="3"/>
  <c r="G38" i="3"/>
  <c r="G37" i="3" s="1"/>
  <c r="I38" i="3"/>
  <c r="F39" i="3"/>
  <c r="H39" i="3"/>
  <c r="F40" i="3"/>
  <c r="H40" i="3"/>
  <c r="F41" i="3"/>
  <c r="H41" i="3"/>
  <c r="D42" i="3"/>
  <c r="E42" i="3"/>
  <c r="G42" i="3"/>
  <c r="I42" i="3"/>
  <c r="F43" i="3"/>
  <c r="H43" i="3"/>
  <c r="F44" i="3"/>
  <c r="H44" i="3"/>
  <c r="F45" i="3"/>
  <c r="H45" i="3"/>
  <c r="F46" i="3"/>
  <c r="H46" i="3"/>
  <c r="F47" i="3"/>
  <c r="H47" i="3"/>
  <c r="F48" i="3"/>
  <c r="H48" i="3"/>
  <c r="D50" i="3"/>
  <c r="E50" i="3"/>
  <c r="G50" i="3"/>
  <c r="I50" i="3"/>
  <c r="F51" i="3"/>
  <c r="H51" i="3"/>
  <c r="F52" i="3"/>
  <c r="H52" i="3"/>
  <c r="D53" i="3"/>
  <c r="E53" i="3"/>
  <c r="G53" i="3"/>
  <c r="I53" i="3"/>
  <c r="F54" i="3"/>
  <c r="H54" i="3"/>
  <c r="F55" i="3"/>
  <c r="H55" i="3"/>
  <c r="F56" i="3"/>
  <c r="H56" i="3"/>
  <c r="F57" i="3"/>
  <c r="H57" i="3"/>
  <c r="D58" i="3"/>
  <c r="E58" i="3"/>
  <c r="G58" i="3"/>
  <c r="I58" i="3"/>
  <c r="F59" i="3"/>
  <c r="H59" i="3"/>
  <c r="F60" i="3"/>
  <c r="H60" i="3"/>
  <c r="D61" i="3"/>
  <c r="E61" i="3"/>
  <c r="G61" i="3"/>
  <c r="I61" i="3"/>
  <c r="F62" i="3"/>
  <c r="H62" i="3"/>
  <c r="F63" i="3"/>
  <c r="H63" i="3"/>
  <c r="F64" i="3"/>
  <c r="H64" i="3"/>
  <c r="F65" i="3"/>
  <c r="H65" i="3"/>
  <c r="F66" i="3"/>
  <c r="H66" i="3"/>
  <c r="D68" i="3"/>
  <c r="D67" i="3" s="1"/>
  <c r="E68" i="3"/>
  <c r="E67" i="3" s="1"/>
  <c r="G68" i="3"/>
  <c r="G67" i="3" s="1"/>
  <c r="H68" i="3"/>
  <c r="I68" i="3"/>
  <c r="I67" i="3" s="1"/>
  <c r="F69" i="3"/>
  <c r="H69" i="3"/>
  <c r="F70" i="3"/>
  <c r="H70" i="3"/>
  <c r="F71" i="3"/>
  <c r="H71" i="3"/>
  <c r="F72" i="3"/>
  <c r="H72" i="3"/>
  <c r="F73" i="3"/>
  <c r="H73" i="3"/>
  <c r="F74" i="3"/>
  <c r="H74" i="3"/>
  <c r="D75" i="3"/>
  <c r="E75" i="3"/>
  <c r="G75" i="3"/>
  <c r="I75" i="3"/>
  <c r="F76" i="3"/>
  <c r="H76" i="3"/>
  <c r="F77" i="3"/>
  <c r="H77" i="3"/>
  <c r="F78" i="3"/>
  <c r="H78" i="3"/>
  <c r="F79" i="3"/>
  <c r="H79" i="3"/>
  <c r="F80" i="3"/>
  <c r="H80" i="3"/>
  <c r="D82" i="3"/>
  <c r="E82" i="3"/>
  <c r="G82" i="3"/>
  <c r="G81" i="3" s="1"/>
  <c r="I82" i="3"/>
  <c r="F83" i="3"/>
  <c r="H83" i="3"/>
  <c r="F84" i="3"/>
  <c r="H84" i="3"/>
  <c r="D85" i="3"/>
  <c r="E85" i="3"/>
  <c r="G85" i="3"/>
  <c r="I85" i="3"/>
  <c r="F86" i="3"/>
  <c r="H86" i="3"/>
  <c r="F87" i="3"/>
  <c r="H87" i="3"/>
  <c r="D88" i="3"/>
  <c r="E88" i="3"/>
  <c r="G88" i="3"/>
  <c r="I88" i="3"/>
  <c r="F89" i="3"/>
  <c r="H89" i="3"/>
  <c r="F90" i="3"/>
  <c r="H90" i="3"/>
  <c r="F58" i="3" l="1"/>
  <c r="H67" i="3"/>
  <c r="H28" i="3"/>
  <c r="I21" i="3"/>
  <c r="F50" i="3"/>
  <c r="H75" i="3"/>
  <c r="D81" i="3"/>
  <c r="H58" i="3"/>
  <c r="I37" i="3"/>
  <c r="H85" i="3"/>
  <c r="H82" i="3"/>
  <c r="H53" i="3"/>
  <c r="F85" i="3"/>
  <c r="E81" i="3"/>
  <c r="F82" i="3"/>
  <c r="H88" i="3"/>
  <c r="F75" i="3"/>
  <c r="H61" i="3"/>
  <c r="I49" i="3"/>
  <c r="H38" i="3"/>
  <c r="G21" i="3"/>
  <c r="F88" i="3"/>
  <c r="F61" i="3"/>
  <c r="G49" i="3"/>
  <c r="H34" i="3"/>
  <c r="E21" i="3"/>
  <c r="I81" i="3"/>
  <c r="D21" i="3"/>
  <c r="D49" i="3"/>
  <c r="H22" i="3"/>
  <c r="H50" i="3"/>
  <c r="H42" i="3"/>
  <c r="F68" i="3"/>
  <c r="F67" i="3" s="1"/>
  <c r="E49" i="3"/>
  <c r="E37" i="3"/>
  <c r="F42" i="3"/>
  <c r="F38" i="3"/>
  <c r="F53" i="3"/>
  <c r="F34" i="3"/>
  <c r="F28" i="3"/>
  <c r="F22" i="3"/>
  <c r="H81" i="3" l="1"/>
  <c r="H21" i="3"/>
  <c r="H49" i="3"/>
  <c r="F49" i="3"/>
  <c r="F37" i="3"/>
  <c r="F81" i="3"/>
  <c r="H37" i="3"/>
  <c r="F21" i="3"/>
  <c r="AB90" i="7" l="1"/>
  <c r="AB89" i="7"/>
  <c r="AA88" i="7"/>
  <c r="AB87" i="7"/>
  <c r="AB86" i="7"/>
  <c r="AA85" i="7"/>
  <c r="AB84" i="7"/>
  <c r="AB83" i="7"/>
  <c r="AA82" i="7"/>
  <c r="AB80" i="7"/>
  <c r="AB79" i="7"/>
  <c r="AB78" i="7"/>
  <c r="AB77" i="7"/>
  <c r="AB76" i="7"/>
  <c r="AA75" i="7"/>
  <c r="AB74" i="7"/>
  <c r="AB73" i="7"/>
  <c r="AB72" i="7"/>
  <c r="AB71" i="7"/>
  <c r="AB70" i="7"/>
  <c r="AB69" i="7"/>
  <c r="AA68" i="7"/>
  <c r="AA67" i="7" s="1"/>
  <c r="AB66" i="7"/>
  <c r="AB65" i="7"/>
  <c r="AB64" i="7"/>
  <c r="AB63" i="7"/>
  <c r="AB62" i="7"/>
  <c r="AA61" i="7"/>
  <c r="AB60" i="7"/>
  <c r="AB59" i="7"/>
  <c r="AA58" i="7"/>
  <c r="AB57" i="7"/>
  <c r="AB56" i="7"/>
  <c r="AB55" i="7"/>
  <c r="AB54" i="7"/>
  <c r="AA53" i="7"/>
  <c r="AB52" i="7"/>
  <c r="AB51" i="7"/>
  <c r="AA50" i="7"/>
  <c r="AB48" i="7"/>
  <c r="AB47" i="7"/>
  <c r="AB46" i="7"/>
  <c r="AB45" i="7"/>
  <c r="AB44" i="7"/>
  <c r="AB43" i="7"/>
  <c r="AA42" i="7"/>
  <c r="AB41" i="7"/>
  <c r="AB40" i="7"/>
  <c r="AB39" i="7"/>
  <c r="AA38" i="7"/>
  <c r="AB36" i="7"/>
  <c r="AB35" i="7"/>
  <c r="AA34" i="7"/>
  <c r="AB33" i="7"/>
  <c r="AB32" i="7"/>
  <c r="AB31" i="7"/>
  <c r="AB30" i="7"/>
  <c r="AB29" i="7"/>
  <c r="AA28" i="7"/>
  <c r="AB27" i="7"/>
  <c r="AB26" i="7"/>
  <c r="AB25" i="7"/>
  <c r="AB24" i="7"/>
  <c r="AB23" i="7"/>
  <c r="AA22" i="7"/>
  <c r="AA13" i="7"/>
  <c r="Z90" i="7"/>
  <c r="Z89" i="7"/>
  <c r="Y88" i="7"/>
  <c r="Z87" i="7"/>
  <c r="Z86" i="7"/>
  <c r="Y85" i="7"/>
  <c r="Z84" i="7"/>
  <c r="Z83" i="7"/>
  <c r="Y82" i="7"/>
  <c r="Z80" i="7"/>
  <c r="Z79" i="7"/>
  <c r="Z78" i="7"/>
  <c r="Z77" i="7"/>
  <c r="Z76" i="7"/>
  <c r="Y75" i="7"/>
  <c r="Z74" i="7"/>
  <c r="Z73" i="7"/>
  <c r="Z72" i="7"/>
  <c r="Z71" i="7"/>
  <c r="Z70" i="7"/>
  <c r="Z69" i="7"/>
  <c r="Y68" i="7"/>
  <c r="Y67" i="7" s="1"/>
  <c r="Z66" i="7"/>
  <c r="Z65" i="7"/>
  <c r="Z64" i="7"/>
  <c r="Z63" i="7"/>
  <c r="Z62" i="7"/>
  <c r="Y61" i="7"/>
  <c r="Z60" i="7"/>
  <c r="Z59" i="7"/>
  <c r="Y58" i="7"/>
  <c r="Z57" i="7"/>
  <c r="Z56" i="7"/>
  <c r="Z55" i="7"/>
  <c r="Z54" i="7"/>
  <c r="Y53" i="7"/>
  <c r="Z52" i="7"/>
  <c r="Z51" i="7"/>
  <c r="Y50" i="7"/>
  <c r="Z48" i="7"/>
  <c r="Z47" i="7"/>
  <c r="Z46" i="7"/>
  <c r="Z45" i="7"/>
  <c r="Z44" i="7"/>
  <c r="Z43" i="7"/>
  <c r="Y42" i="7"/>
  <c r="Z41" i="7"/>
  <c r="Z40" i="7"/>
  <c r="Z39" i="7"/>
  <c r="Y38" i="7"/>
  <c r="Z36" i="7"/>
  <c r="Z35" i="7"/>
  <c r="Y34" i="7"/>
  <c r="Z33" i="7"/>
  <c r="Z32" i="7"/>
  <c r="Z31" i="7"/>
  <c r="Z30" i="7"/>
  <c r="Z29" i="7"/>
  <c r="Y28" i="7"/>
  <c r="Z27" i="7"/>
  <c r="Z26" i="7"/>
  <c r="Z25" i="7"/>
  <c r="Z24" i="7"/>
  <c r="Z23" i="7"/>
  <c r="Y22" i="7"/>
  <c r="Y13" i="7"/>
  <c r="X90" i="7"/>
  <c r="X89" i="7"/>
  <c r="W88" i="7"/>
  <c r="X87" i="7"/>
  <c r="X86" i="7"/>
  <c r="W85" i="7"/>
  <c r="X84" i="7"/>
  <c r="X83" i="7"/>
  <c r="W82" i="7"/>
  <c r="X80" i="7"/>
  <c r="X79" i="7"/>
  <c r="X78" i="7"/>
  <c r="X77" i="7"/>
  <c r="X76" i="7"/>
  <c r="W75" i="7"/>
  <c r="X74" i="7"/>
  <c r="X73" i="7"/>
  <c r="X72" i="7"/>
  <c r="X71" i="7"/>
  <c r="X70" i="7"/>
  <c r="X69" i="7"/>
  <c r="W68" i="7"/>
  <c r="W67" i="7" s="1"/>
  <c r="X66" i="7"/>
  <c r="X65" i="7"/>
  <c r="X64" i="7"/>
  <c r="X63" i="7"/>
  <c r="X62" i="7"/>
  <c r="W61" i="7"/>
  <c r="X60" i="7"/>
  <c r="X59" i="7"/>
  <c r="W58" i="7"/>
  <c r="X57" i="7"/>
  <c r="X56" i="7"/>
  <c r="X55" i="7"/>
  <c r="X54" i="7"/>
  <c r="W53" i="7"/>
  <c r="X52" i="7"/>
  <c r="X51" i="7"/>
  <c r="W50" i="7"/>
  <c r="X48" i="7"/>
  <c r="X47" i="7"/>
  <c r="X46" i="7"/>
  <c r="X45" i="7"/>
  <c r="X44" i="7"/>
  <c r="X43" i="7"/>
  <c r="W42" i="7"/>
  <c r="X41" i="7"/>
  <c r="X40" i="7"/>
  <c r="X39" i="7"/>
  <c r="W38" i="7"/>
  <c r="X36" i="7"/>
  <c r="X35" i="7"/>
  <c r="W34" i="7"/>
  <c r="X33" i="7"/>
  <c r="X32" i="7"/>
  <c r="X31" i="7"/>
  <c r="X30" i="7"/>
  <c r="X29" i="7"/>
  <c r="W28" i="7"/>
  <c r="X27" i="7"/>
  <c r="X26" i="7"/>
  <c r="X25" i="7"/>
  <c r="X24" i="7"/>
  <c r="X23" i="7"/>
  <c r="W22" i="7"/>
  <c r="W13" i="7"/>
  <c r="V90" i="7"/>
  <c r="V89" i="7"/>
  <c r="U88" i="7"/>
  <c r="V87" i="7"/>
  <c r="V86" i="7"/>
  <c r="U85" i="7"/>
  <c r="V84" i="7"/>
  <c r="V83" i="7"/>
  <c r="U82" i="7"/>
  <c r="V80" i="7"/>
  <c r="V79" i="7"/>
  <c r="V78" i="7"/>
  <c r="V77" i="7"/>
  <c r="V76" i="7"/>
  <c r="U75" i="7"/>
  <c r="V74" i="7"/>
  <c r="V73" i="7"/>
  <c r="V72" i="7"/>
  <c r="V71" i="7"/>
  <c r="V70" i="7"/>
  <c r="V69" i="7"/>
  <c r="U68" i="7"/>
  <c r="U67" i="7" s="1"/>
  <c r="V66" i="7"/>
  <c r="V65" i="7"/>
  <c r="V64" i="7"/>
  <c r="V63" i="7"/>
  <c r="V62" i="7"/>
  <c r="U61" i="7"/>
  <c r="V60" i="7"/>
  <c r="V59" i="7"/>
  <c r="U58" i="7"/>
  <c r="V57" i="7"/>
  <c r="V56" i="7"/>
  <c r="V55" i="7"/>
  <c r="V54" i="7"/>
  <c r="U53" i="7"/>
  <c r="V52" i="7"/>
  <c r="V51" i="7"/>
  <c r="U50" i="7"/>
  <c r="V48" i="7"/>
  <c r="V47" i="7"/>
  <c r="V46" i="7"/>
  <c r="V45" i="7"/>
  <c r="V44" i="7"/>
  <c r="V43" i="7"/>
  <c r="U42" i="7"/>
  <c r="V41" i="7"/>
  <c r="V40" i="7"/>
  <c r="V39" i="7"/>
  <c r="U38" i="7"/>
  <c r="V36" i="7"/>
  <c r="V35" i="7"/>
  <c r="U34" i="7"/>
  <c r="V33" i="7"/>
  <c r="V32" i="7"/>
  <c r="V31" i="7"/>
  <c r="V30" i="7"/>
  <c r="V29" i="7"/>
  <c r="U28" i="7"/>
  <c r="V27" i="7"/>
  <c r="V26" i="7"/>
  <c r="V25" i="7"/>
  <c r="V24" i="7"/>
  <c r="V23" i="7"/>
  <c r="U22" i="7"/>
  <c r="U13" i="7"/>
  <c r="V61" i="7" l="1"/>
  <c r="X61" i="7"/>
  <c r="Y49" i="7"/>
  <c r="AB68" i="7"/>
  <c r="W81" i="7"/>
  <c r="X34" i="7"/>
  <c r="Z68" i="7"/>
  <c r="Z67" i="7" s="1"/>
  <c r="Z85" i="7"/>
  <c r="AA37" i="7"/>
  <c r="V58" i="7"/>
  <c r="Y37" i="7"/>
  <c r="Z88" i="7"/>
  <c r="AB34" i="7"/>
  <c r="AB61" i="7"/>
  <c r="X88" i="7"/>
  <c r="Z34" i="7"/>
  <c r="Z61" i="7"/>
  <c r="AA49" i="7"/>
  <c r="AB67" i="7"/>
  <c r="V34" i="7"/>
  <c r="V68" i="7"/>
  <c r="V67" i="7" s="1"/>
  <c r="V85" i="7"/>
  <c r="Y21" i="7"/>
  <c r="Z38" i="7"/>
  <c r="Z22" i="7"/>
  <c r="X85" i="7"/>
  <c r="Z82" i="7"/>
  <c r="V88" i="7"/>
  <c r="Z50" i="7"/>
  <c r="Z58" i="7"/>
  <c r="AB88" i="7"/>
  <c r="AB22" i="7"/>
  <c r="AB28" i="7"/>
  <c r="AB38" i="7"/>
  <c r="AB42" i="7"/>
  <c r="AB50" i="7"/>
  <c r="AB53" i="7"/>
  <c r="AB58" i="7"/>
  <c r="AB75" i="7"/>
  <c r="AB85" i="7"/>
  <c r="AB82" i="7"/>
  <c r="AA81" i="7"/>
  <c r="AA21" i="7"/>
  <c r="Y81" i="7"/>
  <c r="Z75" i="7"/>
  <c r="Z53" i="7"/>
  <c r="Z42" i="7"/>
  <c r="Z28" i="7"/>
  <c r="X42" i="7"/>
  <c r="X38" i="7"/>
  <c r="W37" i="7"/>
  <c r="X28" i="7"/>
  <c r="X22" i="7"/>
  <c r="W21" i="7"/>
  <c r="W49" i="7"/>
  <c r="X50" i="7"/>
  <c r="X53" i="7"/>
  <c r="X58" i="7"/>
  <c r="X75" i="7"/>
  <c r="X82" i="7"/>
  <c r="X68" i="7"/>
  <c r="X67" i="7" s="1"/>
  <c r="V82" i="7"/>
  <c r="U81" i="7"/>
  <c r="V75" i="7"/>
  <c r="U49" i="7"/>
  <c r="V38" i="7"/>
  <c r="U37" i="7"/>
  <c r="U21" i="7"/>
  <c r="V22" i="7"/>
  <c r="V42" i="7"/>
  <c r="V53" i="7"/>
  <c r="V50" i="7"/>
  <c r="V28" i="7"/>
  <c r="V21" i="7" l="1"/>
  <c r="Z81" i="7"/>
  <c r="X81" i="7"/>
  <c r="AB37" i="7"/>
  <c r="AB81" i="7"/>
  <c r="X49" i="7"/>
  <c r="Z49" i="7"/>
  <c r="Z21" i="7"/>
  <c r="Z37" i="7"/>
  <c r="V81" i="7"/>
  <c r="AB21" i="7"/>
  <c r="AB49" i="7"/>
  <c r="X37" i="7"/>
  <c r="X21" i="7"/>
  <c r="V37" i="7"/>
  <c r="V49" i="7"/>
  <c r="Y11" i="7" l="1"/>
  <c r="Y10" i="7" s="1"/>
  <c r="AA11" i="7"/>
  <c r="AA10" i="7" s="1"/>
  <c r="W11" i="7"/>
  <c r="W10" i="7" s="1"/>
  <c r="U11" i="7"/>
  <c r="U10" i="7" s="1"/>
  <c r="T90" i="7" l="1"/>
  <c r="R90" i="7"/>
  <c r="P90" i="7"/>
  <c r="N90" i="7"/>
  <c r="L90" i="7"/>
  <c r="J90" i="7"/>
  <c r="H90" i="7"/>
  <c r="F90" i="7"/>
  <c r="T89" i="7"/>
  <c r="T88" i="7" s="1"/>
  <c r="R89" i="7"/>
  <c r="P89" i="7"/>
  <c r="N89" i="7"/>
  <c r="N88" i="7" s="1"/>
  <c r="L89" i="7"/>
  <c r="L88" i="7" s="1"/>
  <c r="J89" i="7"/>
  <c r="H89" i="7"/>
  <c r="F89" i="7"/>
  <c r="F88" i="7" s="1"/>
  <c r="S88" i="7"/>
  <c r="Q88" i="7"/>
  <c r="O88" i="7"/>
  <c r="M88" i="7"/>
  <c r="K88" i="7"/>
  <c r="I88" i="7"/>
  <c r="H88" i="7"/>
  <c r="G88" i="7"/>
  <c r="E88" i="7"/>
  <c r="D88" i="7"/>
  <c r="T87" i="7"/>
  <c r="R87" i="7"/>
  <c r="P87" i="7"/>
  <c r="N87" i="7"/>
  <c r="L87" i="7"/>
  <c r="J87" i="7"/>
  <c r="H87" i="7"/>
  <c r="F87" i="7"/>
  <c r="T86" i="7"/>
  <c r="R86" i="7"/>
  <c r="R85" i="7" s="1"/>
  <c r="P86" i="7"/>
  <c r="N86" i="7"/>
  <c r="N85" i="7" s="1"/>
  <c r="L86" i="7"/>
  <c r="J86" i="7"/>
  <c r="H86" i="7"/>
  <c r="H85" i="7" s="1"/>
  <c r="F86" i="7"/>
  <c r="F85" i="7" s="1"/>
  <c r="S85" i="7"/>
  <c r="Q85" i="7"/>
  <c r="O85" i="7"/>
  <c r="M85" i="7"/>
  <c r="K85" i="7"/>
  <c r="I85" i="7"/>
  <c r="G85" i="7"/>
  <c r="E85" i="7"/>
  <c r="D85" i="7"/>
  <c r="T84" i="7"/>
  <c r="R84" i="7"/>
  <c r="P84" i="7"/>
  <c r="N84" i="7"/>
  <c r="L84" i="7"/>
  <c r="J84" i="7"/>
  <c r="H84" i="7"/>
  <c r="F84" i="7"/>
  <c r="T83" i="7"/>
  <c r="T82" i="7" s="1"/>
  <c r="R83" i="7"/>
  <c r="R82" i="7" s="1"/>
  <c r="P83" i="7"/>
  <c r="N83" i="7"/>
  <c r="L83" i="7"/>
  <c r="J83" i="7"/>
  <c r="J82" i="7" s="1"/>
  <c r="H83" i="7"/>
  <c r="F83" i="7"/>
  <c r="F82" i="7" s="1"/>
  <c r="S82" i="7"/>
  <c r="Q82" i="7"/>
  <c r="O82" i="7"/>
  <c r="M82" i="7"/>
  <c r="K82" i="7"/>
  <c r="I82" i="7"/>
  <c r="G82" i="7"/>
  <c r="E82" i="7"/>
  <c r="D82" i="7"/>
  <c r="T80" i="7"/>
  <c r="R80" i="7"/>
  <c r="P80" i="7"/>
  <c r="N80" i="7"/>
  <c r="L80" i="7"/>
  <c r="J80" i="7"/>
  <c r="H80" i="7"/>
  <c r="F80" i="7"/>
  <c r="T79" i="7"/>
  <c r="R79" i="7"/>
  <c r="P79" i="7"/>
  <c r="N79" i="7"/>
  <c r="L79" i="7"/>
  <c r="J79" i="7"/>
  <c r="H79" i="7"/>
  <c r="F79" i="7"/>
  <c r="T78" i="7"/>
  <c r="R78" i="7"/>
  <c r="P78" i="7"/>
  <c r="N78" i="7"/>
  <c r="L78" i="7"/>
  <c r="J78" i="7"/>
  <c r="H78" i="7"/>
  <c r="F78" i="7"/>
  <c r="T77" i="7"/>
  <c r="R77" i="7"/>
  <c r="P77" i="7"/>
  <c r="N77" i="7"/>
  <c r="L77" i="7"/>
  <c r="J77" i="7"/>
  <c r="H77" i="7"/>
  <c r="F77" i="7"/>
  <c r="T76" i="7"/>
  <c r="R76" i="7"/>
  <c r="P76" i="7"/>
  <c r="N76" i="7"/>
  <c r="L76" i="7"/>
  <c r="J76" i="7"/>
  <c r="H76" i="7"/>
  <c r="H75" i="7" s="1"/>
  <c r="F76" i="7"/>
  <c r="S75" i="7"/>
  <c r="Q75" i="7"/>
  <c r="O75" i="7"/>
  <c r="M75" i="7"/>
  <c r="K75" i="7"/>
  <c r="I75" i="7"/>
  <c r="G75" i="7"/>
  <c r="E75" i="7"/>
  <c r="D75" i="7"/>
  <c r="T74" i="7"/>
  <c r="R74" i="7"/>
  <c r="P74" i="7"/>
  <c r="N74" i="7"/>
  <c r="L74" i="7"/>
  <c r="J74" i="7"/>
  <c r="H74" i="7"/>
  <c r="F74" i="7"/>
  <c r="T73" i="7"/>
  <c r="R73" i="7"/>
  <c r="P73" i="7"/>
  <c r="N73" i="7"/>
  <c r="L73" i="7"/>
  <c r="J73" i="7"/>
  <c r="H73" i="7"/>
  <c r="F73" i="7"/>
  <c r="T72" i="7"/>
  <c r="R72" i="7"/>
  <c r="P72" i="7"/>
  <c r="N72" i="7"/>
  <c r="L72" i="7"/>
  <c r="J72" i="7"/>
  <c r="H72" i="7"/>
  <c r="F72" i="7"/>
  <c r="T71" i="7"/>
  <c r="R71" i="7"/>
  <c r="P71" i="7"/>
  <c r="N71" i="7"/>
  <c r="L71" i="7"/>
  <c r="J71" i="7"/>
  <c r="H71" i="7"/>
  <c r="F71" i="7"/>
  <c r="T70" i="7"/>
  <c r="R70" i="7"/>
  <c r="P70" i="7"/>
  <c r="N70" i="7"/>
  <c r="L70" i="7"/>
  <c r="J70" i="7"/>
  <c r="H70" i="7"/>
  <c r="F70" i="7"/>
  <c r="T69" i="7"/>
  <c r="T68" i="7" s="1"/>
  <c r="T67" i="7" s="1"/>
  <c r="R69" i="7"/>
  <c r="R68" i="7" s="1"/>
  <c r="R67" i="7" s="1"/>
  <c r="P69" i="7"/>
  <c r="N69" i="7"/>
  <c r="L69" i="7"/>
  <c r="L68" i="7" s="1"/>
  <c r="L67" i="7" s="1"/>
  <c r="J69" i="7"/>
  <c r="H69" i="7"/>
  <c r="F69" i="7"/>
  <c r="S68" i="7"/>
  <c r="S67" i="7" s="1"/>
  <c r="Q68" i="7"/>
  <c r="Q67" i="7" s="1"/>
  <c r="O68" i="7"/>
  <c r="O67" i="7" s="1"/>
  <c r="M68" i="7"/>
  <c r="M67" i="7" s="1"/>
  <c r="K68" i="7"/>
  <c r="K67" i="7" s="1"/>
  <c r="I68" i="7"/>
  <c r="I67" i="7" s="1"/>
  <c r="G68" i="7"/>
  <c r="G67" i="7" s="1"/>
  <c r="E68" i="7"/>
  <c r="E67" i="7" s="1"/>
  <c r="D68" i="7"/>
  <c r="D67" i="7" s="1"/>
  <c r="T66" i="7"/>
  <c r="R66" i="7"/>
  <c r="P66" i="7"/>
  <c r="N66" i="7"/>
  <c r="L66" i="7"/>
  <c r="J66" i="7"/>
  <c r="H66" i="7"/>
  <c r="F66" i="7"/>
  <c r="T65" i="7"/>
  <c r="R65" i="7"/>
  <c r="P65" i="7"/>
  <c r="N65" i="7"/>
  <c r="L65" i="7"/>
  <c r="J65" i="7"/>
  <c r="H65" i="7"/>
  <c r="F65" i="7"/>
  <c r="T64" i="7"/>
  <c r="R64" i="7"/>
  <c r="P64" i="7"/>
  <c r="N64" i="7"/>
  <c r="L64" i="7"/>
  <c r="J64" i="7"/>
  <c r="H64" i="7"/>
  <c r="F64" i="7"/>
  <c r="T63" i="7"/>
  <c r="R63" i="7"/>
  <c r="P63" i="7"/>
  <c r="N63" i="7"/>
  <c r="L63" i="7"/>
  <c r="J63" i="7"/>
  <c r="H63" i="7"/>
  <c r="F63" i="7"/>
  <c r="T62" i="7"/>
  <c r="R62" i="7"/>
  <c r="P62" i="7"/>
  <c r="N62" i="7"/>
  <c r="L62" i="7"/>
  <c r="J62" i="7"/>
  <c r="J61" i="7" s="1"/>
  <c r="H62" i="7"/>
  <c r="H61" i="7" s="1"/>
  <c r="F62" i="7"/>
  <c r="S61" i="7"/>
  <c r="Q61" i="7"/>
  <c r="O61" i="7"/>
  <c r="M61" i="7"/>
  <c r="L61" i="7"/>
  <c r="K61" i="7"/>
  <c r="I61" i="7"/>
  <c r="G61" i="7"/>
  <c r="E61" i="7"/>
  <c r="D61" i="7"/>
  <c r="T60" i="7"/>
  <c r="R60" i="7"/>
  <c r="P60" i="7"/>
  <c r="N60" i="7"/>
  <c r="L60" i="7"/>
  <c r="J60" i="7"/>
  <c r="H60" i="7"/>
  <c r="F60" i="7"/>
  <c r="T59" i="7"/>
  <c r="T58" i="7" s="1"/>
  <c r="R59" i="7"/>
  <c r="P59" i="7"/>
  <c r="P58" i="7" s="1"/>
  <c r="N59" i="7"/>
  <c r="N58" i="7" s="1"/>
  <c r="L59" i="7"/>
  <c r="L58" i="7" s="1"/>
  <c r="J59" i="7"/>
  <c r="J58" i="7" s="1"/>
  <c r="H59" i="7"/>
  <c r="F59" i="7"/>
  <c r="F58" i="7" s="1"/>
  <c r="S58" i="7"/>
  <c r="Q58" i="7"/>
  <c r="O58" i="7"/>
  <c r="M58" i="7"/>
  <c r="K58" i="7"/>
  <c r="I58" i="7"/>
  <c r="G58" i="7"/>
  <c r="E58" i="7"/>
  <c r="D58" i="7"/>
  <c r="T57" i="7"/>
  <c r="R57" i="7"/>
  <c r="P57" i="7"/>
  <c r="N57" i="7"/>
  <c r="L57" i="7"/>
  <c r="J57" i="7"/>
  <c r="H57" i="7"/>
  <c r="F57" i="7"/>
  <c r="T56" i="7"/>
  <c r="R56" i="7"/>
  <c r="P56" i="7"/>
  <c r="N56" i="7"/>
  <c r="L56" i="7"/>
  <c r="J56" i="7"/>
  <c r="H56" i="7"/>
  <c r="F56" i="7"/>
  <c r="T55" i="7"/>
  <c r="R55" i="7"/>
  <c r="P55" i="7"/>
  <c r="N55" i="7"/>
  <c r="L55" i="7"/>
  <c r="J55" i="7"/>
  <c r="H55" i="7"/>
  <c r="F55" i="7"/>
  <c r="T54" i="7"/>
  <c r="R54" i="7"/>
  <c r="P54" i="7"/>
  <c r="P53" i="7" s="1"/>
  <c r="N54" i="7"/>
  <c r="L54" i="7"/>
  <c r="J54" i="7"/>
  <c r="H54" i="7"/>
  <c r="F54" i="7"/>
  <c r="F53" i="7" s="1"/>
  <c r="S53" i="7"/>
  <c r="Q53" i="7"/>
  <c r="O53" i="7"/>
  <c r="M53" i="7"/>
  <c r="K53" i="7"/>
  <c r="I53" i="7"/>
  <c r="G53" i="7"/>
  <c r="E53" i="7"/>
  <c r="D53" i="7"/>
  <c r="T52" i="7"/>
  <c r="R52" i="7"/>
  <c r="P52" i="7"/>
  <c r="N52" i="7"/>
  <c r="L52" i="7"/>
  <c r="J52" i="7"/>
  <c r="H52" i="7"/>
  <c r="F52" i="7"/>
  <c r="T51" i="7"/>
  <c r="R51" i="7"/>
  <c r="R50" i="7" s="1"/>
  <c r="P51" i="7"/>
  <c r="P50" i="7" s="1"/>
  <c r="N51" i="7"/>
  <c r="N50" i="7" s="1"/>
  <c r="L51" i="7"/>
  <c r="J51" i="7"/>
  <c r="J50" i="7" s="1"/>
  <c r="H51" i="7"/>
  <c r="H50" i="7" s="1"/>
  <c r="F51" i="7"/>
  <c r="F50" i="7" s="1"/>
  <c r="S50" i="7"/>
  <c r="Q50" i="7"/>
  <c r="O50" i="7"/>
  <c r="M50" i="7"/>
  <c r="K50" i="7"/>
  <c r="I50" i="7"/>
  <c r="E50" i="7"/>
  <c r="D50" i="7"/>
  <c r="T48" i="7"/>
  <c r="R48" i="7"/>
  <c r="P48" i="7"/>
  <c r="N48" i="7"/>
  <c r="L48" i="7"/>
  <c r="J48" i="7"/>
  <c r="H48" i="7"/>
  <c r="F48" i="7"/>
  <c r="T47" i="7"/>
  <c r="R47" i="7"/>
  <c r="P47" i="7"/>
  <c r="N47" i="7"/>
  <c r="L47" i="7"/>
  <c r="J47" i="7"/>
  <c r="H47" i="7"/>
  <c r="F47" i="7"/>
  <c r="T46" i="7"/>
  <c r="R46" i="7"/>
  <c r="P46" i="7"/>
  <c r="N46" i="7"/>
  <c r="L46" i="7"/>
  <c r="J46" i="7"/>
  <c r="H46" i="7"/>
  <c r="F46" i="7"/>
  <c r="T45" i="7"/>
  <c r="R45" i="7"/>
  <c r="P45" i="7"/>
  <c r="N45" i="7"/>
  <c r="L45" i="7"/>
  <c r="J45" i="7"/>
  <c r="H45" i="7"/>
  <c r="F45" i="7"/>
  <c r="T44" i="7"/>
  <c r="R44" i="7"/>
  <c r="P44" i="7"/>
  <c r="N44" i="7"/>
  <c r="L44" i="7"/>
  <c r="J44" i="7"/>
  <c r="H44" i="7"/>
  <c r="F44" i="7"/>
  <c r="T43" i="7"/>
  <c r="R43" i="7"/>
  <c r="P43" i="7"/>
  <c r="P42" i="7" s="1"/>
  <c r="N43" i="7"/>
  <c r="L43" i="7"/>
  <c r="J43" i="7"/>
  <c r="H43" i="7"/>
  <c r="F43" i="7"/>
  <c r="S42" i="7"/>
  <c r="Q42" i="7"/>
  <c r="O42" i="7"/>
  <c r="M42" i="7"/>
  <c r="K42" i="7"/>
  <c r="I42" i="7"/>
  <c r="G42" i="7"/>
  <c r="E42" i="7"/>
  <c r="D42" i="7"/>
  <c r="T41" i="7"/>
  <c r="R41" i="7"/>
  <c r="P41" i="7"/>
  <c r="N41" i="7"/>
  <c r="L41" i="7"/>
  <c r="J41" i="7"/>
  <c r="H41" i="7"/>
  <c r="F41" i="7"/>
  <c r="T40" i="7"/>
  <c r="R40" i="7"/>
  <c r="P40" i="7"/>
  <c r="N40" i="7"/>
  <c r="L40" i="7"/>
  <c r="J40" i="7"/>
  <c r="H40" i="7"/>
  <c r="F40" i="7"/>
  <c r="T39" i="7"/>
  <c r="R39" i="7"/>
  <c r="R38" i="7" s="1"/>
  <c r="P39" i="7"/>
  <c r="P38" i="7" s="1"/>
  <c r="N39" i="7"/>
  <c r="N38" i="7" s="1"/>
  <c r="L39" i="7"/>
  <c r="J39" i="7"/>
  <c r="H39" i="7"/>
  <c r="F39" i="7"/>
  <c r="S38" i="7"/>
  <c r="Q38" i="7"/>
  <c r="O38" i="7"/>
  <c r="M38" i="7"/>
  <c r="K38" i="7"/>
  <c r="I38" i="7"/>
  <c r="G38" i="7"/>
  <c r="E38" i="7"/>
  <c r="D38" i="7"/>
  <c r="T36" i="7"/>
  <c r="R36" i="7"/>
  <c r="P36" i="7"/>
  <c r="N36" i="7"/>
  <c r="L36" i="7"/>
  <c r="J36" i="7"/>
  <c r="H36" i="7"/>
  <c r="F36" i="7"/>
  <c r="T35" i="7"/>
  <c r="R35" i="7"/>
  <c r="P35" i="7"/>
  <c r="N35" i="7"/>
  <c r="N34" i="7" s="1"/>
  <c r="L35" i="7"/>
  <c r="J35" i="7"/>
  <c r="H35" i="7"/>
  <c r="F35" i="7"/>
  <c r="S34" i="7"/>
  <c r="Q34" i="7"/>
  <c r="O34" i="7"/>
  <c r="M34" i="7"/>
  <c r="K34" i="7"/>
  <c r="I34" i="7"/>
  <c r="G34" i="7"/>
  <c r="E34" i="7"/>
  <c r="D34" i="7"/>
  <c r="T33" i="7"/>
  <c r="R33" i="7"/>
  <c r="P33" i="7"/>
  <c r="N33" i="7"/>
  <c r="L33" i="7"/>
  <c r="J33" i="7"/>
  <c r="H33" i="7"/>
  <c r="F33" i="7"/>
  <c r="T32" i="7"/>
  <c r="R32" i="7"/>
  <c r="P32" i="7"/>
  <c r="N32" i="7"/>
  <c r="L32" i="7"/>
  <c r="J32" i="7"/>
  <c r="H32" i="7"/>
  <c r="F32" i="7"/>
  <c r="T31" i="7"/>
  <c r="R31" i="7"/>
  <c r="P31" i="7"/>
  <c r="N31" i="7"/>
  <c r="L31" i="7"/>
  <c r="J31" i="7"/>
  <c r="H31" i="7"/>
  <c r="F31" i="7"/>
  <c r="T30" i="7"/>
  <c r="R30" i="7"/>
  <c r="P30" i="7"/>
  <c r="N30" i="7"/>
  <c r="L30" i="7"/>
  <c r="J30" i="7"/>
  <c r="H30" i="7"/>
  <c r="F30" i="7"/>
  <c r="T29" i="7"/>
  <c r="R29" i="7"/>
  <c r="P29" i="7"/>
  <c r="N29" i="7"/>
  <c r="L29" i="7"/>
  <c r="J29" i="7"/>
  <c r="H29" i="7"/>
  <c r="F29" i="7"/>
  <c r="S28" i="7"/>
  <c r="Q28" i="7"/>
  <c r="O28" i="7"/>
  <c r="M28" i="7"/>
  <c r="K28" i="7"/>
  <c r="I28" i="7"/>
  <c r="G28" i="7"/>
  <c r="E28" i="7"/>
  <c r="D28" i="7"/>
  <c r="T27" i="7"/>
  <c r="R27" i="7"/>
  <c r="P27" i="7"/>
  <c r="N27" i="7"/>
  <c r="L27" i="7"/>
  <c r="J27" i="7"/>
  <c r="H27" i="7"/>
  <c r="F27" i="7"/>
  <c r="T26" i="7"/>
  <c r="R26" i="7"/>
  <c r="P26" i="7"/>
  <c r="N26" i="7"/>
  <c r="L26" i="7"/>
  <c r="J26" i="7"/>
  <c r="H26" i="7"/>
  <c r="F26" i="7"/>
  <c r="T25" i="7"/>
  <c r="R25" i="7"/>
  <c r="P25" i="7"/>
  <c r="N25" i="7"/>
  <c r="L25" i="7"/>
  <c r="J25" i="7"/>
  <c r="H25" i="7"/>
  <c r="F25" i="7"/>
  <c r="T24" i="7"/>
  <c r="R24" i="7"/>
  <c r="P24" i="7"/>
  <c r="N24" i="7"/>
  <c r="L24" i="7"/>
  <c r="J24" i="7"/>
  <c r="H24" i="7"/>
  <c r="F24" i="7"/>
  <c r="T23" i="7"/>
  <c r="T22" i="7" s="1"/>
  <c r="R23" i="7"/>
  <c r="P23" i="7"/>
  <c r="P22" i="7" s="1"/>
  <c r="N23" i="7"/>
  <c r="L23" i="7"/>
  <c r="L22" i="7" s="1"/>
  <c r="J23" i="7"/>
  <c r="H23" i="7"/>
  <c r="F23" i="7"/>
  <c r="S22" i="7"/>
  <c r="Q22" i="7"/>
  <c r="O22" i="7"/>
  <c r="M22" i="7"/>
  <c r="K22" i="7"/>
  <c r="I22" i="7"/>
  <c r="G22" i="7"/>
  <c r="E22" i="7"/>
  <c r="D22" i="7"/>
  <c r="S13" i="7"/>
  <c r="Q13" i="7"/>
  <c r="O13" i="7"/>
  <c r="M13" i="7"/>
  <c r="K13" i="7"/>
  <c r="I13" i="7"/>
  <c r="G13" i="7"/>
  <c r="E13" i="7"/>
  <c r="X90" i="3"/>
  <c r="V90" i="3"/>
  <c r="T90" i="3"/>
  <c r="R90" i="3"/>
  <c r="P90" i="3"/>
  <c r="N90" i="3"/>
  <c r="L90" i="3"/>
  <c r="J90" i="3"/>
  <c r="X89" i="3"/>
  <c r="V89" i="3"/>
  <c r="V88" i="3" s="1"/>
  <c r="T89" i="3"/>
  <c r="R89" i="3"/>
  <c r="P89" i="3"/>
  <c r="N89" i="3"/>
  <c r="L89" i="3"/>
  <c r="J89" i="3"/>
  <c r="W88" i="3"/>
  <c r="U88" i="3"/>
  <c r="S88" i="3"/>
  <c r="Q88" i="3"/>
  <c r="O88" i="3"/>
  <c r="M88" i="3"/>
  <c r="K88" i="3"/>
  <c r="X87" i="3"/>
  <c r="V87" i="3"/>
  <c r="T87" i="3"/>
  <c r="R87" i="3"/>
  <c r="P87" i="3"/>
  <c r="N87" i="3"/>
  <c r="L87" i="3"/>
  <c r="J87" i="3"/>
  <c r="X86" i="3"/>
  <c r="V86" i="3"/>
  <c r="T86" i="3"/>
  <c r="R86" i="3"/>
  <c r="P86" i="3"/>
  <c r="N86" i="3"/>
  <c r="L86" i="3"/>
  <c r="L85" i="3" s="1"/>
  <c r="J86" i="3"/>
  <c r="W85" i="3"/>
  <c r="U85" i="3"/>
  <c r="S85" i="3"/>
  <c r="Q85" i="3"/>
  <c r="O85" i="3"/>
  <c r="M85" i="3"/>
  <c r="K85" i="3"/>
  <c r="X84" i="3"/>
  <c r="V84" i="3"/>
  <c r="T84" i="3"/>
  <c r="R84" i="3"/>
  <c r="P84" i="3"/>
  <c r="N84" i="3"/>
  <c r="L84" i="3"/>
  <c r="J84" i="3"/>
  <c r="X83" i="3"/>
  <c r="V83" i="3"/>
  <c r="T83" i="3"/>
  <c r="R83" i="3"/>
  <c r="P83" i="3"/>
  <c r="N83" i="3"/>
  <c r="L83" i="3"/>
  <c r="J83" i="3"/>
  <c r="J82" i="3" s="1"/>
  <c r="W82" i="3"/>
  <c r="U82" i="3"/>
  <c r="S82" i="3"/>
  <c r="Q82" i="3"/>
  <c r="O82" i="3"/>
  <c r="M82" i="3"/>
  <c r="K82" i="3"/>
  <c r="X80" i="3"/>
  <c r="V80" i="3"/>
  <c r="T80" i="3"/>
  <c r="R80" i="3"/>
  <c r="P80" i="3"/>
  <c r="N80" i="3"/>
  <c r="L80" i="3"/>
  <c r="J80" i="3"/>
  <c r="X79" i="3"/>
  <c r="V79" i="3"/>
  <c r="T79" i="3"/>
  <c r="R79" i="3"/>
  <c r="P79" i="3"/>
  <c r="N79" i="3"/>
  <c r="L79" i="3"/>
  <c r="J79" i="3"/>
  <c r="X78" i="3"/>
  <c r="V78" i="3"/>
  <c r="T78" i="3"/>
  <c r="R78" i="3"/>
  <c r="P78" i="3"/>
  <c r="N78" i="3"/>
  <c r="L78" i="3"/>
  <c r="J78" i="3"/>
  <c r="X77" i="3"/>
  <c r="V77" i="3"/>
  <c r="T77" i="3"/>
  <c r="R77" i="3"/>
  <c r="P77" i="3"/>
  <c r="N77" i="3"/>
  <c r="L77" i="3"/>
  <c r="J77" i="3"/>
  <c r="X76" i="3"/>
  <c r="V76" i="3"/>
  <c r="T76" i="3"/>
  <c r="R76" i="3"/>
  <c r="P76" i="3"/>
  <c r="N76" i="3"/>
  <c r="L76" i="3"/>
  <c r="J76" i="3"/>
  <c r="W75" i="3"/>
  <c r="U75" i="3"/>
  <c r="S75" i="3"/>
  <c r="Q75" i="3"/>
  <c r="O75" i="3"/>
  <c r="M75" i="3"/>
  <c r="K75" i="3"/>
  <c r="X74" i="3"/>
  <c r="V74" i="3"/>
  <c r="T74" i="3"/>
  <c r="R74" i="3"/>
  <c r="P74" i="3"/>
  <c r="N74" i="3"/>
  <c r="L74" i="3"/>
  <c r="J74" i="3"/>
  <c r="X73" i="3"/>
  <c r="V73" i="3"/>
  <c r="T73" i="3"/>
  <c r="R73" i="3"/>
  <c r="P73" i="3"/>
  <c r="N73" i="3"/>
  <c r="L73" i="3"/>
  <c r="J73" i="3"/>
  <c r="X72" i="3"/>
  <c r="V72" i="3"/>
  <c r="T72" i="3"/>
  <c r="R72" i="3"/>
  <c r="P72" i="3"/>
  <c r="N72" i="3"/>
  <c r="L72" i="3"/>
  <c r="J72" i="3"/>
  <c r="X71" i="3"/>
  <c r="V71" i="3"/>
  <c r="T71" i="3"/>
  <c r="R71" i="3"/>
  <c r="P71" i="3"/>
  <c r="N71" i="3"/>
  <c r="L71" i="3"/>
  <c r="J71" i="3"/>
  <c r="X70" i="3"/>
  <c r="V70" i="3"/>
  <c r="T70" i="3"/>
  <c r="R70" i="3"/>
  <c r="P70" i="3"/>
  <c r="N70" i="3"/>
  <c r="L70" i="3"/>
  <c r="J70" i="3"/>
  <c r="X69" i="3"/>
  <c r="V69" i="3"/>
  <c r="T69" i="3"/>
  <c r="R69" i="3"/>
  <c r="P69" i="3"/>
  <c r="N69" i="3"/>
  <c r="L69" i="3"/>
  <c r="J69" i="3"/>
  <c r="W68" i="3"/>
  <c r="W67" i="3" s="1"/>
  <c r="U68" i="3"/>
  <c r="U67" i="3" s="1"/>
  <c r="S68" i="3"/>
  <c r="S67" i="3" s="1"/>
  <c r="Q68" i="3"/>
  <c r="Q67" i="3" s="1"/>
  <c r="O68" i="3"/>
  <c r="O67" i="3" s="1"/>
  <c r="M68" i="3"/>
  <c r="M67" i="3" s="1"/>
  <c r="K68" i="3"/>
  <c r="K67" i="3" s="1"/>
  <c r="X66" i="3"/>
  <c r="V66" i="3"/>
  <c r="T66" i="3"/>
  <c r="R66" i="3"/>
  <c r="P66" i="3"/>
  <c r="N66" i="3"/>
  <c r="L66" i="3"/>
  <c r="J66" i="3"/>
  <c r="X65" i="3"/>
  <c r="V65" i="3"/>
  <c r="T65" i="3"/>
  <c r="R65" i="3"/>
  <c r="P65" i="3"/>
  <c r="N65" i="3"/>
  <c r="L65" i="3"/>
  <c r="J65" i="3"/>
  <c r="X64" i="3"/>
  <c r="V64" i="3"/>
  <c r="T64" i="3"/>
  <c r="R64" i="3"/>
  <c r="P64" i="3"/>
  <c r="N64" i="3"/>
  <c r="L64" i="3"/>
  <c r="J64" i="3"/>
  <c r="X63" i="3"/>
  <c r="V63" i="3"/>
  <c r="T63" i="3"/>
  <c r="R63" i="3"/>
  <c r="P63" i="3"/>
  <c r="N63" i="3"/>
  <c r="L63" i="3"/>
  <c r="J63" i="3"/>
  <c r="X62" i="3"/>
  <c r="V62" i="3"/>
  <c r="T62" i="3"/>
  <c r="R62" i="3"/>
  <c r="P62" i="3"/>
  <c r="N62" i="3"/>
  <c r="L62" i="3"/>
  <c r="J62" i="3"/>
  <c r="W61" i="3"/>
  <c r="U61" i="3"/>
  <c r="S61" i="3"/>
  <c r="Q61" i="3"/>
  <c r="O61" i="3"/>
  <c r="M61" i="3"/>
  <c r="K61" i="3"/>
  <c r="X60" i="3"/>
  <c r="V60" i="3"/>
  <c r="T60" i="3"/>
  <c r="R60" i="3"/>
  <c r="P60" i="3"/>
  <c r="N60" i="3"/>
  <c r="L60" i="3"/>
  <c r="J60" i="3"/>
  <c r="X59" i="3"/>
  <c r="V59" i="3"/>
  <c r="T59" i="3"/>
  <c r="R59" i="3"/>
  <c r="P59" i="3"/>
  <c r="P58" i="3" s="1"/>
  <c r="N59" i="3"/>
  <c r="L59" i="3"/>
  <c r="J59" i="3"/>
  <c r="W58" i="3"/>
  <c r="U58" i="3"/>
  <c r="S58" i="3"/>
  <c r="Q58" i="3"/>
  <c r="O58" i="3"/>
  <c r="M58" i="3"/>
  <c r="K58" i="3"/>
  <c r="X57" i="3"/>
  <c r="V57" i="3"/>
  <c r="T57" i="3"/>
  <c r="R57" i="3"/>
  <c r="P57" i="3"/>
  <c r="N57" i="3"/>
  <c r="L57" i="3"/>
  <c r="J57" i="3"/>
  <c r="X56" i="3"/>
  <c r="V56" i="3"/>
  <c r="T56" i="3"/>
  <c r="R56" i="3"/>
  <c r="P56" i="3"/>
  <c r="N56" i="3"/>
  <c r="L56" i="3"/>
  <c r="J56" i="3"/>
  <c r="X55" i="3"/>
  <c r="V55" i="3"/>
  <c r="T55" i="3"/>
  <c r="R55" i="3"/>
  <c r="P55" i="3"/>
  <c r="N55" i="3"/>
  <c r="L55" i="3"/>
  <c r="J55" i="3"/>
  <c r="X54" i="3"/>
  <c r="V54" i="3"/>
  <c r="T54" i="3"/>
  <c r="R54" i="3"/>
  <c r="P54" i="3"/>
  <c r="N54" i="3"/>
  <c r="L54" i="3"/>
  <c r="J54" i="3"/>
  <c r="W53" i="3"/>
  <c r="U53" i="3"/>
  <c r="S53" i="3"/>
  <c r="Q53" i="3"/>
  <c r="O53" i="3"/>
  <c r="M53" i="3"/>
  <c r="K53" i="3"/>
  <c r="X52" i="3"/>
  <c r="V52" i="3"/>
  <c r="T52" i="3"/>
  <c r="R52" i="3"/>
  <c r="P52" i="3"/>
  <c r="N52" i="3"/>
  <c r="L52" i="3"/>
  <c r="J52" i="3"/>
  <c r="X51" i="3"/>
  <c r="V51" i="3"/>
  <c r="T51" i="3"/>
  <c r="R51" i="3"/>
  <c r="P51" i="3"/>
  <c r="N51" i="3"/>
  <c r="L51" i="3"/>
  <c r="L50" i="3" s="1"/>
  <c r="J51" i="3"/>
  <c r="W50" i="3"/>
  <c r="U50" i="3"/>
  <c r="S50" i="3"/>
  <c r="Q50" i="3"/>
  <c r="O50" i="3"/>
  <c r="M50" i="3"/>
  <c r="K50" i="3"/>
  <c r="X48" i="3"/>
  <c r="V48" i="3"/>
  <c r="T48" i="3"/>
  <c r="R48" i="3"/>
  <c r="P48" i="3"/>
  <c r="N48" i="3"/>
  <c r="L48" i="3"/>
  <c r="J48" i="3"/>
  <c r="X47" i="3"/>
  <c r="V47" i="3"/>
  <c r="T47" i="3"/>
  <c r="R47" i="3"/>
  <c r="P47" i="3"/>
  <c r="N47" i="3"/>
  <c r="L47" i="3"/>
  <c r="J47" i="3"/>
  <c r="X46" i="3"/>
  <c r="V46" i="3"/>
  <c r="T46" i="3"/>
  <c r="R46" i="3"/>
  <c r="P46" i="3"/>
  <c r="N46" i="3"/>
  <c r="L46" i="3"/>
  <c r="J46" i="3"/>
  <c r="X45" i="3"/>
  <c r="V45" i="3"/>
  <c r="T45" i="3"/>
  <c r="R45" i="3"/>
  <c r="P45" i="3"/>
  <c r="N45" i="3"/>
  <c r="L45" i="3"/>
  <c r="J45" i="3"/>
  <c r="X44" i="3"/>
  <c r="V44" i="3"/>
  <c r="T44" i="3"/>
  <c r="R44" i="3"/>
  <c r="P44" i="3"/>
  <c r="N44" i="3"/>
  <c r="L44" i="3"/>
  <c r="J44" i="3"/>
  <c r="X43" i="3"/>
  <c r="V43" i="3"/>
  <c r="T43" i="3"/>
  <c r="R43" i="3"/>
  <c r="P43" i="3"/>
  <c r="N43" i="3"/>
  <c r="L43" i="3"/>
  <c r="J43" i="3"/>
  <c r="W42" i="3"/>
  <c r="U42" i="3"/>
  <c r="S42" i="3"/>
  <c r="Q42" i="3"/>
  <c r="O42" i="3"/>
  <c r="M42" i="3"/>
  <c r="K42" i="3"/>
  <c r="X41" i="3"/>
  <c r="V41" i="3"/>
  <c r="T41" i="3"/>
  <c r="R41" i="3"/>
  <c r="P41" i="3"/>
  <c r="N41" i="3"/>
  <c r="L41" i="3"/>
  <c r="J41" i="3"/>
  <c r="X40" i="3"/>
  <c r="V40" i="3"/>
  <c r="T40" i="3"/>
  <c r="R40" i="3"/>
  <c r="P40" i="3"/>
  <c r="N40" i="3"/>
  <c r="L40" i="3"/>
  <c r="J40" i="3"/>
  <c r="X39" i="3"/>
  <c r="V39" i="3"/>
  <c r="T39" i="3"/>
  <c r="R39" i="3"/>
  <c r="P39" i="3"/>
  <c r="N39" i="3"/>
  <c r="L39" i="3"/>
  <c r="J39" i="3"/>
  <c r="W38" i="3"/>
  <c r="U38" i="3"/>
  <c r="S38" i="3"/>
  <c r="Q38" i="3"/>
  <c r="O38" i="3"/>
  <c r="M38" i="3"/>
  <c r="K38" i="3"/>
  <c r="X36" i="3"/>
  <c r="V36" i="3"/>
  <c r="T36" i="3"/>
  <c r="R36" i="3"/>
  <c r="P36" i="3"/>
  <c r="N36" i="3"/>
  <c r="L36" i="3"/>
  <c r="J36" i="3"/>
  <c r="X35" i="3"/>
  <c r="V35" i="3"/>
  <c r="T35" i="3"/>
  <c r="R35" i="3"/>
  <c r="P35" i="3"/>
  <c r="N35" i="3"/>
  <c r="L35" i="3"/>
  <c r="J35" i="3"/>
  <c r="W34" i="3"/>
  <c r="U34" i="3"/>
  <c r="S34" i="3"/>
  <c r="Q34" i="3"/>
  <c r="O34" i="3"/>
  <c r="M34" i="3"/>
  <c r="K34" i="3"/>
  <c r="X33" i="3"/>
  <c r="V33" i="3"/>
  <c r="T33" i="3"/>
  <c r="R33" i="3"/>
  <c r="P33" i="3"/>
  <c r="N33" i="3"/>
  <c r="L33" i="3"/>
  <c r="J33" i="3"/>
  <c r="X32" i="3"/>
  <c r="V32" i="3"/>
  <c r="T32" i="3"/>
  <c r="R32" i="3"/>
  <c r="P32" i="3"/>
  <c r="N32" i="3"/>
  <c r="L32" i="3"/>
  <c r="J32" i="3"/>
  <c r="X31" i="3"/>
  <c r="V31" i="3"/>
  <c r="T31" i="3"/>
  <c r="R31" i="3"/>
  <c r="P31" i="3"/>
  <c r="N31" i="3"/>
  <c r="L31" i="3"/>
  <c r="J31" i="3"/>
  <c r="X30" i="3"/>
  <c r="V30" i="3"/>
  <c r="T30" i="3"/>
  <c r="R30" i="3"/>
  <c r="P30" i="3"/>
  <c r="N30" i="3"/>
  <c r="L30" i="3"/>
  <c r="J30" i="3"/>
  <c r="X29" i="3"/>
  <c r="V29" i="3"/>
  <c r="T29" i="3"/>
  <c r="R29" i="3"/>
  <c r="P29" i="3"/>
  <c r="N29" i="3"/>
  <c r="L29" i="3"/>
  <c r="J29" i="3"/>
  <c r="W28" i="3"/>
  <c r="U28" i="3"/>
  <c r="S28" i="3"/>
  <c r="Q28" i="3"/>
  <c r="O28" i="3"/>
  <c r="M28" i="3"/>
  <c r="K28" i="3"/>
  <c r="X27" i="3"/>
  <c r="V27" i="3"/>
  <c r="T27" i="3"/>
  <c r="R27" i="3"/>
  <c r="P27" i="3"/>
  <c r="N27" i="3"/>
  <c r="L27" i="3"/>
  <c r="J27" i="3"/>
  <c r="X26" i="3"/>
  <c r="V26" i="3"/>
  <c r="T26" i="3"/>
  <c r="R26" i="3"/>
  <c r="P26" i="3"/>
  <c r="N26" i="3"/>
  <c r="L26" i="3"/>
  <c r="J26" i="3"/>
  <c r="X25" i="3"/>
  <c r="V25" i="3"/>
  <c r="T25" i="3"/>
  <c r="R25" i="3"/>
  <c r="P25" i="3"/>
  <c r="N25" i="3"/>
  <c r="L25" i="3"/>
  <c r="J25" i="3"/>
  <c r="X24" i="3"/>
  <c r="V24" i="3"/>
  <c r="T24" i="3"/>
  <c r="R24" i="3"/>
  <c r="P24" i="3"/>
  <c r="N24" i="3"/>
  <c r="L24" i="3"/>
  <c r="J24" i="3"/>
  <c r="X23" i="3"/>
  <c r="V23" i="3"/>
  <c r="T23" i="3"/>
  <c r="R23" i="3"/>
  <c r="P23" i="3"/>
  <c r="N23" i="3"/>
  <c r="L23" i="3"/>
  <c r="J23" i="3"/>
  <c r="W22" i="3"/>
  <c r="U22" i="3"/>
  <c r="S22" i="3"/>
  <c r="Q22" i="3"/>
  <c r="O22" i="3"/>
  <c r="M22" i="3"/>
  <c r="K22" i="3"/>
  <c r="W13" i="3"/>
  <c r="U13" i="3"/>
  <c r="S13" i="3"/>
  <c r="Q13" i="3"/>
  <c r="O13" i="3"/>
  <c r="M13" i="3"/>
  <c r="K13" i="3"/>
  <c r="N75" i="7" l="1"/>
  <c r="P68" i="7"/>
  <c r="P67" i="7" s="1"/>
  <c r="R22" i="7"/>
  <c r="D81" i="7"/>
  <c r="P28" i="7"/>
  <c r="Q37" i="7"/>
  <c r="N22" i="7"/>
  <c r="L34" i="3"/>
  <c r="H82" i="7"/>
  <c r="H34" i="7"/>
  <c r="S21" i="3"/>
  <c r="L82" i="3"/>
  <c r="L81" i="3" s="1"/>
  <c r="L68" i="3"/>
  <c r="L67" i="3" s="1"/>
  <c r="L61" i="3"/>
  <c r="L88" i="3"/>
  <c r="D37" i="7"/>
  <c r="H42" i="7"/>
  <c r="O81" i="7"/>
  <c r="F75" i="7"/>
  <c r="W37" i="3"/>
  <c r="O81" i="3"/>
  <c r="J34" i="3"/>
  <c r="L38" i="3"/>
  <c r="T61" i="3"/>
  <c r="R82" i="3"/>
  <c r="L28" i="3"/>
  <c r="X50" i="3"/>
  <c r="V50" i="3"/>
  <c r="V58" i="3"/>
  <c r="T58" i="3"/>
  <c r="K21" i="3"/>
  <c r="O49" i="3"/>
  <c r="V82" i="3"/>
  <c r="X88" i="3"/>
  <c r="T38" i="3"/>
  <c r="P38" i="3"/>
  <c r="U37" i="3"/>
  <c r="L58" i="3"/>
  <c r="D10" i="3"/>
  <c r="D11" i="3" s="1"/>
  <c r="P85" i="7"/>
  <c r="I37" i="7"/>
  <c r="Q37" i="3"/>
  <c r="J50" i="3"/>
  <c r="K81" i="3"/>
  <c r="T85" i="3"/>
  <c r="D21" i="7"/>
  <c r="S81" i="7"/>
  <c r="T85" i="7"/>
  <c r="T81" i="7" s="1"/>
  <c r="V34" i="3"/>
  <c r="P68" i="3"/>
  <c r="P67" i="3" s="1"/>
  <c r="L75" i="3"/>
  <c r="E81" i="7"/>
  <c r="K37" i="3"/>
  <c r="L42" i="3"/>
  <c r="V53" i="3"/>
  <c r="D49" i="7"/>
  <c r="K49" i="3"/>
  <c r="L53" i="3"/>
  <c r="M37" i="7"/>
  <c r="M37" i="3"/>
  <c r="K81" i="7"/>
  <c r="T61" i="7"/>
  <c r="T42" i="7"/>
  <c r="S37" i="7"/>
  <c r="T38" i="7"/>
  <c r="T28" i="7"/>
  <c r="R75" i="7"/>
  <c r="R61" i="7"/>
  <c r="R58" i="7"/>
  <c r="R28" i="7"/>
  <c r="P37" i="7"/>
  <c r="O37" i="7"/>
  <c r="P82" i="7"/>
  <c r="P75" i="7"/>
  <c r="P61" i="7"/>
  <c r="P49" i="7" s="1"/>
  <c r="O49" i="7"/>
  <c r="P34" i="7"/>
  <c r="P21" i="7" s="1"/>
  <c r="O21" i="7"/>
  <c r="J68" i="7"/>
  <c r="J67" i="7" s="1"/>
  <c r="H22" i="7"/>
  <c r="H81" i="7"/>
  <c r="G81" i="7"/>
  <c r="G37" i="7"/>
  <c r="H38" i="7"/>
  <c r="G49" i="7"/>
  <c r="H28" i="7"/>
  <c r="E37" i="7"/>
  <c r="E49" i="7"/>
  <c r="F28" i="7"/>
  <c r="F34" i="7"/>
  <c r="F22" i="7"/>
  <c r="N42" i="7"/>
  <c r="N37" i="7" s="1"/>
  <c r="M49" i="7"/>
  <c r="M81" i="7"/>
  <c r="X75" i="3"/>
  <c r="X68" i="3"/>
  <c r="X67" i="3" s="1"/>
  <c r="X58" i="3"/>
  <c r="W49" i="3"/>
  <c r="X42" i="3"/>
  <c r="X34" i="3"/>
  <c r="X28" i="3"/>
  <c r="X22" i="3"/>
  <c r="U81" i="3"/>
  <c r="V85" i="3"/>
  <c r="V75" i="3"/>
  <c r="V68" i="3"/>
  <c r="V67" i="3" s="1"/>
  <c r="V42" i="3"/>
  <c r="V38" i="3"/>
  <c r="V22" i="3"/>
  <c r="V61" i="3"/>
  <c r="U21" i="3"/>
  <c r="U49" i="3"/>
  <c r="V28" i="3"/>
  <c r="T42" i="3"/>
  <c r="S37" i="3"/>
  <c r="T88" i="3"/>
  <c r="S81" i="3"/>
  <c r="T82" i="3"/>
  <c r="T75" i="3"/>
  <c r="T68" i="3"/>
  <c r="T67" i="3" s="1"/>
  <c r="T53" i="3"/>
  <c r="S49" i="3"/>
  <c r="T50" i="3"/>
  <c r="T34" i="3"/>
  <c r="T28" i="3"/>
  <c r="T22" i="3"/>
  <c r="R88" i="3"/>
  <c r="R85" i="3"/>
  <c r="Q81" i="3"/>
  <c r="R75" i="3"/>
  <c r="R50" i="3"/>
  <c r="R61" i="3"/>
  <c r="Q49" i="3"/>
  <c r="R68" i="3"/>
  <c r="R67" i="3" s="1"/>
  <c r="R58" i="3"/>
  <c r="R53" i="3"/>
  <c r="R34" i="3"/>
  <c r="R42" i="3"/>
  <c r="R38" i="3"/>
  <c r="Q21" i="3"/>
  <c r="R22" i="3"/>
  <c r="P88" i="3"/>
  <c r="P85" i="3"/>
  <c r="P82" i="3"/>
  <c r="P42" i="3"/>
  <c r="P75" i="3"/>
  <c r="P61" i="3"/>
  <c r="P53" i="3"/>
  <c r="P50" i="3"/>
  <c r="O37" i="3"/>
  <c r="P34" i="3"/>
  <c r="N42" i="3"/>
  <c r="N82" i="3"/>
  <c r="N61" i="3"/>
  <c r="L22" i="3"/>
  <c r="J42" i="3"/>
  <c r="J38" i="3"/>
  <c r="J88" i="3"/>
  <c r="J85" i="3"/>
  <c r="J75" i="3"/>
  <c r="J68" i="3"/>
  <c r="J67" i="3" s="1"/>
  <c r="J61" i="3"/>
  <c r="J58" i="3"/>
  <c r="J53" i="3"/>
  <c r="J22" i="3"/>
  <c r="J28" i="3"/>
  <c r="J22" i="7"/>
  <c r="N50" i="3"/>
  <c r="N34" i="3"/>
  <c r="R28" i="3"/>
  <c r="P22" i="3"/>
  <c r="P28" i="3"/>
  <c r="O21" i="3"/>
  <c r="N75" i="3"/>
  <c r="M49" i="3"/>
  <c r="N58" i="3"/>
  <c r="N53" i="3"/>
  <c r="N38" i="3"/>
  <c r="N88" i="3"/>
  <c r="M81" i="3"/>
  <c r="N85" i="3"/>
  <c r="N68" i="3"/>
  <c r="N67" i="3" s="1"/>
  <c r="M21" i="3"/>
  <c r="N28" i="3"/>
  <c r="N22" i="3"/>
  <c r="N28" i="7"/>
  <c r="N21" i="7" s="1"/>
  <c r="J38" i="7"/>
  <c r="J34" i="7"/>
  <c r="J28" i="7"/>
  <c r="L53" i="7"/>
  <c r="M21" i="7"/>
  <c r="L50" i="7"/>
  <c r="I49" i="7"/>
  <c r="J53" i="7"/>
  <c r="J49" i="7" s="1"/>
  <c r="K49" i="7"/>
  <c r="Q81" i="7"/>
  <c r="J88" i="7"/>
  <c r="F38" i="7"/>
  <c r="E21" i="7"/>
  <c r="L34" i="7"/>
  <c r="R42" i="7"/>
  <c r="R37" i="7" s="1"/>
  <c r="N53" i="7"/>
  <c r="L75" i="7"/>
  <c r="G21" i="7"/>
  <c r="K37" i="7"/>
  <c r="N61" i="7"/>
  <c r="F68" i="7"/>
  <c r="F67" i="7" s="1"/>
  <c r="L82" i="7"/>
  <c r="I81" i="7"/>
  <c r="P88" i="7"/>
  <c r="S21" i="7"/>
  <c r="L38" i="7"/>
  <c r="F42" i="7"/>
  <c r="T50" i="7"/>
  <c r="Q49" i="7"/>
  <c r="R53" i="7"/>
  <c r="H58" i="7"/>
  <c r="H68" i="7"/>
  <c r="H67" i="7" s="1"/>
  <c r="N82" i="7"/>
  <c r="N81" i="7" s="1"/>
  <c r="J85" i="7"/>
  <c r="R88" i="7"/>
  <c r="R81" i="7" s="1"/>
  <c r="J75" i="7"/>
  <c r="Q21" i="7"/>
  <c r="R34" i="7"/>
  <c r="T53" i="7"/>
  <c r="L85" i="7"/>
  <c r="K21" i="7"/>
  <c r="T34" i="7"/>
  <c r="J42" i="7"/>
  <c r="S49" i="7"/>
  <c r="T75" i="7"/>
  <c r="L28" i="7"/>
  <c r="I21" i="7"/>
  <c r="L42" i="7"/>
  <c r="H53" i="7"/>
  <c r="F61" i="7"/>
  <c r="F49" i="7" s="1"/>
  <c r="N68" i="7"/>
  <c r="N67" i="7" s="1"/>
  <c r="F81" i="7"/>
  <c r="X85" i="3"/>
  <c r="W81" i="3"/>
  <c r="X82" i="3"/>
  <c r="X61" i="3"/>
  <c r="X53" i="3"/>
  <c r="X38" i="3"/>
  <c r="W21" i="3"/>
  <c r="D10" i="7" l="1"/>
  <c r="D11" i="7" s="1"/>
  <c r="L21" i="3"/>
  <c r="T37" i="3"/>
  <c r="L37" i="3"/>
  <c r="T81" i="3"/>
  <c r="H37" i="7"/>
  <c r="X37" i="3"/>
  <c r="R21" i="7"/>
  <c r="V81" i="3"/>
  <c r="P81" i="7"/>
  <c r="P37" i="3"/>
  <c r="V37" i="3"/>
  <c r="J49" i="3"/>
  <c r="V49" i="3"/>
  <c r="R81" i="3"/>
  <c r="L49" i="3"/>
  <c r="P21" i="3"/>
  <c r="V21" i="3"/>
  <c r="T37" i="7"/>
  <c r="T21" i="7"/>
  <c r="T49" i="3"/>
  <c r="F21" i="7"/>
  <c r="J81" i="3"/>
  <c r="R49" i="3"/>
  <c r="X81" i="3"/>
  <c r="X21" i="3"/>
  <c r="H21" i="7"/>
  <c r="N37" i="3"/>
  <c r="R21" i="3"/>
  <c r="T49" i="7"/>
  <c r="R49" i="7"/>
  <c r="L49" i="7"/>
  <c r="L37" i="7"/>
  <c r="L21" i="7"/>
  <c r="J81" i="7"/>
  <c r="J37" i="7"/>
  <c r="H49" i="7"/>
  <c r="N49" i="7"/>
  <c r="M11" i="7" s="1"/>
  <c r="M10" i="7" s="1"/>
  <c r="X49" i="3"/>
  <c r="T21" i="3"/>
  <c r="R37" i="3"/>
  <c r="P81" i="3"/>
  <c r="P49" i="3"/>
  <c r="N49" i="3"/>
  <c r="J37" i="3"/>
  <c r="J21" i="3"/>
  <c r="G11" i="3"/>
  <c r="G10" i="3" s="1"/>
  <c r="N81" i="3"/>
  <c r="N21" i="3"/>
  <c r="J21" i="7"/>
  <c r="L81" i="7"/>
  <c r="F37" i="7"/>
  <c r="O11" i="7"/>
  <c r="O10" i="7" s="1"/>
  <c r="E11" i="3"/>
  <c r="E10" i="3" s="1"/>
  <c r="K11" i="3" l="1"/>
  <c r="K10" i="3" s="1"/>
  <c r="Q11" i="7"/>
  <c r="Q10" i="7" s="1"/>
  <c r="U11" i="3"/>
  <c r="U10" i="3" s="1"/>
  <c r="S11" i="3"/>
  <c r="S10" i="3" s="1"/>
  <c r="G11" i="7"/>
  <c r="G10" i="7" s="1"/>
  <c r="E11" i="7"/>
  <c r="E10" i="7" s="1"/>
  <c r="Q11" i="3"/>
  <c r="Q10" i="3" s="1"/>
  <c r="W11" i="3"/>
  <c r="W10" i="3" s="1"/>
  <c r="S11" i="7"/>
  <c r="S10" i="7" s="1"/>
  <c r="K11" i="7"/>
  <c r="K10" i="7" s="1"/>
  <c r="I11" i="7"/>
  <c r="I10" i="7" s="1"/>
  <c r="O11" i="3"/>
  <c r="O10" i="3" s="1"/>
  <c r="I11" i="3"/>
  <c r="I10" i="3" s="1"/>
  <c r="M11" i="3"/>
  <c r="M10" i="3" s="1"/>
  <c r="F71" i="6"/>
  <c r="H71" i="6"/>
  <c r="J71" i="6"/>
  <c r="L71" i="6"/>
  <c r="N71" i="6"/>
  <c r="P71" i="6"/>
  <c r="R71" i="6"/>
  <c r="T71" i="6"/>
  <c r="V71" i="6"/>
  <c r="X71" i="6"/>
  <c r="W68" i="6"/>
  <c r="W67" i="6" s="1"/>
  <c r="E13" i="6" l="1"/>
  <c r="W13" i="6"/>
  <c r="U13" i="6"/>
  <c r="S13" i="6"/>
  <c r="Q13" i="6"/>
  <c r="O13" i="6"/>
  <c r="M13" i="6"/>
  <c r="K13" i="6"/>
  <c r="I13" i="6"/>
  <c r="G13" i="6"/>
  <c r="X90" i="6" l="1"/>
  <c r="X89" i="6"/>
  <c r="W88" i="6"/>
  <c r="X87" i="6"/>
  <c r="X86" i="6"/>
  <c r="W85" i="6"/>
  <c r="X84" i="6"/>
  <c r="X83" i="6"/>
  <c r="W82" i="6"/>
  <c r="X80" i="6"/>
  <c r="X79" i="6"/>
  <c r="X78" i="6"/>
  <c r="X77" i="6"/>
  <c r="X76" i="6"/>
  <c r="W75" i="6"/>
  <c r="X74" i="6"/>
  <c r="X73" i="6"/>
  <c r="X72" i="6"/>
  <c r="X70" i="6"/>
  <c r="X69" i="6"/>
  <c r="X66" i="6"/>
  <c r="X65" i="6"/>
  <c r="X64" i="6"/>
  <c r="X63" i="6"/>
  <c r="X62" i="6"/>
  <c r="W61" i="6"/>
  <c r="X60" i="6"/>
  <c r="X59" i="6"/>
  <c r="W58" i="6"/>
  <c r="X57" i="6"/>
  <c r="X56" i="6"/>
  <c r="X55" i="6"/>
  <c r="X54" i="6"/>
  <c r="W53" i="6"/>
  <c r="X52" i="6"/>
  <c r="X51" i="6"/>
  <c r="W50" i="6"/>
  <c r="X48" i="6"/>
  <c r="X47" i="6"/>
  <c r="X46" i="6"/>
  <c r="X45" i="6"/>
  <c r="X44" i="6"/>
  <c r="X43" i="6"/>
  <c r="W42" i="6"/>
  <c r="X41" i="6"/>
  <c r="X40" i="6"/>
  <c r="X39" i="6"/>
  <c r="W38" i="6"/>
  <c r="X36" i="6"/>
  <c r="X35" i="6"/>
  <c r="W34" i="6"/>
  <c r="X33" i="6"/>
  <c r="X32" i="6"/>
  <c r="X31" i="6"/>
  <c r="X30" i="6"/>
  <c r="X29" i="6"/>
  <c r="W28" i="6"/>
  <c r="X27" i="6"/>
  <c r="X26" i="6"/>
  <c r="X25" i="6"/>
  <c r="X24" i="6"/>
  <c r="X23" i="6"/>
  <c r="W22" i="6"/>
  <c r="V90" i="6"/>
  <c r="V89" i="6"/>
  <c r="U88" i="6"/>
  <c r="V87" i="6"/>
  <c r="V86" i="6"/>
  <c r="U85" i="6"/>
  <c r="V84" i="6"/>
  <c r="V83" i="6"/>
  <c r="U82" i="6"/>
  <c r="V80" i="6"/>
  <c r="V79" i="6"/>
  <c r="V78" i="6"/>
  <c r="V77" i="6"/>
  <c r="V76" i="6"/>
  <c r="U75" i="6"/>
  <c r="V74" i="6"/>
  <c r="V73" i="6"/>
  <c r="V72" i="6"/>
  <c r="V70" i="6"/>
  <c r="V69" i="6"/>
  <c r="U68" i="6"/>
  <c r="U67" i="6" s="1"/>
  <c r="V66" i="6"/>
  <c r="V65" i="6"/>
  <c r="V64" i="6"/>
  <c r="V63" i="6"/>
  <c r="V62" i="6"/>
  <c r="U61" i="6"/>
  <c r="V60" i="6"/>
  <c r="V59" i="6"/>
  <c r="U58" i="6"/>
  <c r="V57" i="6"/>
  <c r="V56" i="6"/>
  <c r="V55" i="6"/>
  <c r="V54" i="6"/>
  <c r="U53" i="6"/>
  <c r="V52" i="6"/>
  <c r="V51" i="6"/>
  <c r="U50" i="6"/>
  <c r="V48" i="6"/>
  <c r="V47" i="6"/>
  <c r="V46" i="6"/>
  <c r="V45" i="6"/>
  <c r="V44" i="6"/>
  <c r="V43" i="6"/>
  <c r="U42" i="6"/>
  <c r="V41" i="6"/>
  <c r="V40" i="6"/>
  <c r="V39" i="6"/>
  <c r="U38" i="6"/>
  <c r="V36" i="6"/>
  <c r="V35" i="6"/>
  <c r="U34" i="6"/>
  <c r="V33" i="6"/>
  <c r="V32" i="6"/>
  <c r="V31" i="6"/>
  <c r="V30" i="6"/>
  <c r="V29" i="6"/>
  <c r="U28" i="6"/>
  <c r="V27" i="6"/>
  <c r="V26" i="6"/>
  <c r="V25" i="6"/>
  <c r="V24" i="6"/>
  <c r="V23" i="6"/>
  <c r="U22" i="6"/>
  <c r="H90" i="6"/>
  <c r="H89" i="6"/>
  <c r="G88" i="6"/>
  <c r="H87" i="6"/>
  <c r="H86" i="6"/>
  <c r="G85" i="6"/>
  <c r="H84" i="6"/>
  <c r="H83" i="6"/>
  <c r="G82" i="6"/>
  <c r="H80" i="6"/>
  <c r="H79" i="6"/>
  <c r="H78" i="6"/>
  <c r="H77" i="6"/>
  <c r="H76" i="6"/>
  <c r="G75" i="6"/>
  <c r="H74" i="6"/>
  <c r="H73" i="6"/>
  <c r="H72" i="6"/>
  <c r="H70" i="6"/>
  <c r="H69" i="6"/>
  <c r="G68" i="6"/>
  <c r="G67" i="6" s="1"/>
  <c r="H66" i="6"/>
  <c r="H65" i="6"/>
  <c r="H64" i="6"/>
  <c r="H63" i="6"/>
  <c r="H62" i="6"/>
  <c r="G61" i="6"/>
  <c r="H60" i="6"/>
  <c r="H59" i="6"/>
  <c r="G58" i="6"/>
  <c r="H57" i="6"/>
  <c r="H56" i="6"/>
  <c r="H55" i="6"/>
  <c r="H54" i="6"/>
  <c r="G53" i="6"/>
  <c r="H52" i="6"/>
  <c r="H51" i="6"/>
  <c r="G50" i="6"/>
  <c r="H48" i="6"/>
  <c r="H47" i="6"/>
  <c r="H46" i="6"/>
  <c r="H45" i="6"/>
  <c r="H44" i="6"/>
  <c r="H43" i="6"/>
  <c r="G42" i="6"/>
  <c r="H41" i="6"/>
  <c r="H40" i="6"/>
  <c r="H39" i="6"/>
  <c r="G38" i="6"/>
  <c r="H36" i="6"/>
  <c r="H35" i="6"/>
  <c r="G34" i="6"/>
  <c r="H33" i="6"/>
  <c r="H32" i="6"/>
  <c r="H31" i="6"/>
  <c r="H30" i="6"/>
  <c r="H29" i="6"/>
  <c r="G28" i="6"/>
  <c r="H27" i="6"/>
  <c r="H26" i="6"/>
  <c r="H25" i="6"/>
  <c r="H24" i="6"/>
  <c r="H23" i="6"/>
  <c r="G22" i="6"/>
  <c r="F90" i="6"/>
  <c r="F89" i="6"/>
  <c r="E88" i="6"/>
  <c r="F87" i="6"/>
  <c r="F86" i="6"/>
  <c r="E85" i="6"/>
  <c r="F84" i="6"/>
  <c r="F83" i="6"/>
  <c r="E82" i="6"/>
  <c r="F80" i="6"/>
  <c r="F79" i="6"/>
  <c r="F78" i="6"/>
  <c r="F77" i="6"/>
  <c r="F76" i="6"/>
  <c r="E75" i="6"/>
  <c r="F74" i="6"/>
  <c r="F73" i="6"/>
  <c r="F72" i="6"/>
  <c r="F70" i="6"/>
  <c r="F69" i="6"/>
  <c r="E68" i="6"/>
  <c r="E67" i="6" s="1"/>
  <c r="F66" i="6"/>
  <c r="F65" i="6"/>
  <c r="F64" i="6"/>
  <c r="F63" i="6"/>
  <c r="F62" i="6"/>
  <c r="E61" i="6"/>
  <c r="F60" i="6"/>
  <c r="F59" i="6"/>
  <c r="E58" i="6"/>
  <c r="F57" i="6"/>
  <c r="F56" i="6"/>
  <c r="F55" i="6"/>
  <c r="F54" i="6"/>
  <c r="F52" i="6"/>
  <c r="F51" i="6"/>
  <c r="E50" i="6"/>
  <c r="F48" i="6"/>
  <c r="F47" i="6"/>
  <c r="F46" i="6"/>
  <c r="F45" i="6"/>
  <c r="F44" i="6"/>
  <c r="F43" i="6"/>
  <c r="E42" i="6"/>
  <c r="F41" i="6"/>
  <c r="F40" i="6"/>
  <c r="F39" i="6"/>
  <c r="E38" i="6"/>
  <c r="F36" i="6"/>
  <c r="F35" i="6"/>
  <c r="E34" i="6"/>
  <c r="F33" i="6"/>
  <c r="F32" i="6"/>
  <c r="F31" i="6"/>
  <c r="F30" i="6"/>
  <c r="F29" i="6"/>
  <c r="E28" i="6"/>
  <c r="F27" i="6"/>
  <c r="F26" i="6"/>
  <c r="F25" i="6"/>
  <c r="F24" i="6"/>
  <c r="F23" i="6"/>
  <c r="E22" i="6"/>
  <c r="X58" i="6" l="1"/>
  <c r="F61" i="6"/>
  <c r="H88" i="6"/>
  <c r="H61" i="6"/>
  <c r="F85" i="6"/>
  <c r="H50" i="6"/>
  <c r="W37" i="6"/>
  <c r="X34" i="6"/>
  <c r="X85" i="6"/>
  <c r="F50" i="6"/>
  <c r="F34" i="6"/>
  <c r="H68" i="6"/>
  <c r="H67" i="6" s="1"/>
  <c r="V50" i="6"/>
  <c r="V58" i="6"/>
  <c r="F28" i="6"/>
  <c r="F38" i="6"/>
  <c r="X38" i="6"/>
  <c r="V85" i="6"/>
  <c r="F58" i="6"/>
  <c r="X42" i="6"/>
  <c r="V88" i="6"/>
  <c r="X61" i="6"/>
  <c r="V22" i="6"/>
  <c r="F53" i="6"/>
  <c r="U49" i="6"/>
  <c r="W21" i="6"/>
  <c r="X88" i="6"/>
  <c r="H34" i="6"/>
  <c r="V82" i="6"/>
  <c r="X53" i="6"/>
  <c r="X75" i="6"/>
  <c r="E37" i="6"/>
  <c r="F88" i="6"/>
  <c r="U81" i="6"/>
  <c r="H38" i="6"/>
  <c r="V34" i="6"/>
  <c r="V68" i="6"/>
  <c r="V67" i="6" s="1"/>
  <c r="H58" i="6"/>
  <c r="H22" i="6"/>
  <c r="V53" i="6"/>
  <c r="W81" i="6"/>
  <c r="F75" i="6"/>
  <c r="V28" i="6"/>
  <c r="X50" i="6"/>
  <c r="X82" i="6"/>
  <c r="H75" i="6"/>
  <c r="H85" i="6"/>
  <c r="F22" i="6"/>
  <c r="F42" i="6"/>
  <c r="F68" i="6"/>
  <c r="F67" i="6" s="1"/>
  <c r="U37" i="6"/>
  <c r="V75" i="6"/>
  <c r="X22" i="6"/>
  <c r="H28" i="6"/>
  <c r="G21" i="6"/>
  <c r="G37" i="6"/>
  <c r="X28" i="6"/>
  <c r="X68" i="6"/>
  <c r="X67" i="6" s="1"/>
  <c r="H53" i="6"/>
  <c r="G49" i="6"/>
  <c r="H82" i="6"/>
  <c r="H42" i="6"/>
  <c r="V42" i="6"/>
  <c r="W49" i="6"/>
  <c r="V38" i="6"/>
  <c r="V61" i="6"/>
  <c r="F82" i="6"/>
  <c r="U21" i="6"/>
  <c r="E21" i="6"/>
  <c r="G81" i="6"/>
  <c r="E49" i="6"/>
  <c r="E81" i="6"/>
  <c r="V81" i="6" l="1"/>
  <c r="X81" i="6"/>
  <c r="F81" i="6"/>
  <c r="H37" i="6"/>
  <c r="F37" i="6"/>
  <c r="H49" i="6"/>
  <c r="F21" i="6"/>
  <c r="X49" i="6"/>
  <c r="V21" i="6"/>
  <c r="H21" i="6"/>
  <c r="X37" i="6"/>
  <c r="F49" i="6"/>
  <c r="H81" i="6"/>
  <c r="V37" i="6"/>
  <c r="V49" i="6"/>
  <c r="X21" i="6"/>
  <c r="E11" i="6" l="1"/>
  <c r="E10" i="6" s="1"/>
  <c r="G11" i="6"/>
  <c r="G10" i="6" s="1"/>
  <c r="W11" i="6"/>
  <c r="W10" i="6" s="1"/>
  <c r="U11" i="6"/>
  <c r="U10" i="6" s="1"/>
  <c r="T90" i="6" l="1"/>
  <c r="R90" i="6"/>
  <c r="P90" i="6"/>
  <c r="N90" i="6"/>
  <c r="L90" i="6"/>
  <c r="J90" i="6"/>
  <c r="T89" i="6"/>
  <c r="R89" i="6"/>
  <c r="P89" i="6"/>
  <c r="N89" i="6"/>
  <c r="L89" i="6"/>
  <c r="J89" i="6"/>
  <c r="S88" i="6"/>
  <c r="Q88" i="6"/>
  <c r="O88" i="6"/>
  <c r="M88" i="6"/>
  <c r="K88" i="6"/>
  <c r="I88" i="6"/>
  <c r="D88" i="6"/>
  <c r="T87" i="6"/>
  <c r="R87" i="6"/>
  <c r="P87" i="6"/>
  <c r="N87" i="6"/>
  <c r="L87" i="6"/>
  <c r="J87" i="6"/>
  <c r="T86" i="6"/>
  <c r="R86" i="6"/>
  <c r="P86" i="6"/>
  <c r="N86" i="6"/>
  <c r="L86" i="6"/>
  <c r="J86" i="6"/>
  <c r="S85" i="6"/>
  <c r="Q85" i="6"/>
  <c r="O85" i="6"/>
  <c r="M85" i="6"/>
  <c r="K85" i="6"/>
  <c r="I85" i="6"/>
  <c r="D85" i="6"/>
  <c r="T84" i="6"/>
  <c r="R84" i="6"/>
  <c r="P84" i="6"/>
  <c r="N84" i="6"/>
  <c r="L84" i="6"/>
  <c r="J84" i="6"/>
  <c r="T83" i="6"/>
  <c r="R83" i="6"/>
  <c r="P83" i="6"/>
  <c r="N83" i="6"/>
  <c r="L83" i="6"/>
  <c r="J83" i="6"/>
  <c r="S82" i="6"/>
  <c r="Q82" i="6"/>
  <c r="O82" i="6"/>
  <c r="M82" i="6"/>
  <c r="K82" i="6"/>
  <c r="I82" i="6"/>
  <c r="D82" i="6"/>
  <c r="T80" i="6"/>
  <c r="R80" i="6"/>
  <c r="P80" i="6"/>
  <c r="N80" i="6"/>
  <c r="L80" i="6"/>
  <c r="J80" i="6"/>
  <c r="T79" i="6"/>
  <c r="R79" i="6"/>
  <c r="P79" i="6"/>
  <c r="N79" i="6"/>
  <c r="L79" i="6"/>
  <c r="J79" i="6"/>
  <c r="T78" i="6"/>
  <c r="R78" i="6"/>
  <c r="P78" i="6"/>
  <c r="N78" i="6"/>
  <c r="L78" i="6"/>
  <c r="J78" i="6"/>
  <c r="T77" i="6"/>
  <c r="R77" i="6"/>
  <c r="P77" i="6"/>
  <c r="N77" i="6"/>
  <c r="L77" i="6"/>
  <c r="J77" i="6"/>
  <c r="T76" i="6"/>
  <c r="R76" i="6"/>
  <c r="P76" i="6"/>
  <c r="N76" i="6"/>
  <c r="L76" i="6"/>
  <c r="J76" i="6"/>
  <c r="S75" i="6"/>
  <c r="Q75" i="6"/>
  <c r="O75" i="6"/>
  <c r="M75" i="6"/>
  <c r="K75" i="6"/>
  <c r="I75" i="6"/>
  <c r="D75" i="6"/>
  <c r="T74" i="6"/>
  <c r="R74" i="6"/>
  <c r="P74" i="6"/>
  <c r="N74" i="6"/>
  <c r="L74" i="6"/>
  <c r="J74" i="6"/>
  <c r="T73" i="6"/>
  <c r="R73" i="6"/>
  <c r="P73" i="6"/>
  <c r="N73" i="6"/>
  <c r="L73" i="6"/>
  <c r="J73" i="6"/>
  <c r="T72" i="6"/>
  <c r="R72" i="6"/>
  <c r="P72" i="6"/>
  <c r="N72" i="6"/>
  <c r="L72" i="6"/>
  <c r="J72" i="6"/>
  <c r="T70" i="6"/>
  <c r="R70" i="6"/>
  <c r="P70" i="6"/>
  <c r="N70" i="6"/>
  <c r="L70" i="6"/>
  <c r="J70" i="6"/>
  <c r="T69" i="6"/>
  <c r="R69" i="6"/>
  <c r="P69" i="6"/>
  <c r="N69" i="6"/>
  <c r="L69" i="6"/>
  <c r="J69" i="6"/>
  <c r="S68" i="6"/>
  <c r="S67" i="6" s="1"/>
  <c r="Q68" i="6"/>
  <c r="Q67" i="6" s="1"/>
  <c r="O68" i="6"/>
  <c r="O67" i="6" s="1"/>
  <c r="M68" i="6"/>
  <c r="M67" i="6" s="1"/>
  <c r="K68" i="6"/>
  <c r="K67" i="6" s="1"/>
  <c r="I68" i="6"/>
  <c r="I67" i="6" s="1"/>
  <c r="D68" i="6"/>
  <c r="D67" i="6" s="1"/>
  <c r="T66" i="6"/>
  <c r="R66" i="6"/>
  <c r="P66" i="6"/>
  <c r="N66" i="6"/>
  <c r="L66" i="6"/>
  <c r="J66" i="6"/>
  <c r="T65" i="6"/>
  <c r="R65" i="6"/>
  <c r="P65" i="6"/>
  <c r="N65" i="6"/>
  <c r="L65" i="6"/>
  <c r="J65" i="6"/>
  <c r="T64" i="6"/>
  <c r="R64" i="6"/>
  <c r="P64" i="6"/>
  <c r="N64" i="6"/>
  <c r="L64" i="6"/>
  <c r="J64" i="6"/>
  <c r="T63" i="6"/>
  <c r="R63" i="6"/>
  <c r="P63" i="6"/>
  <c r="N63" i="6"/>
  <c r="L63" i="6"/>
  <c r="J63" i="6"/>
  <c r="T62" i="6"/>
  <c r="R62" i="6"/>
  <c r="P62" i="6"/>
  <c r="N62" i="6"/>
  <c r="L62" i="6"/>
  <c r="J62" i="6"/>
  <c r="S61" i="6"/>
  <c r="Q61" i="6"/>
  <c r="O61" i="6"/>
  <c r="M61" i="6"/>
  <c r="K61" i="6"/>
  <c r="I61" i="6"/>
  <c r="D61" i="6"/>
  <c r="T60" i="6"/>
  <c r="R60" i="6"/>
  <c r="P60" i="6"/>
  <c r="N60" i="6"/>
  <c r="L60" i="6"/>
  <c r="J60" i="6"/>
  <c r="T59" i="6"/>
  <c r="R59" i="6"/>
  <c r="P59" i="6"/>
  <c r="N59" i="6"/>
  <c r="L59" i="6"/>
  <c r="J59" i="6"/>
  <c r="S58" i="6"/>
  <c r="Q58" i="6"/>
  <c r="O58" i="6"/>
  <c r="M58" i="6"/>
  <c r="K58" i="6"/>
  <c r="I58" i="6"/>
  <c r="D58" i="6"/>
  <c r="T57" i="6"/>
  <c r="R57" i="6"/>
  <c r="P57" i="6"/>
  <c r="N57" i="6"/>
  <c r="L57" i="6"/>
  <c r="J57" i="6"/>
  <c r="T56" i="6"/>
  <c r="R56" i="6"/>
  <c r="P56" i="6"/>
  <c r="N56" i="6"/>
  <c r="L56" i="6"/>
  <c r="J56" i="6"/>
  <c r="T55" i="6"/>
  <c r="R55" i="6"/>
  <c r="P55" i="6"/>
  <c r="N55" i="6"/>
  <c r="L55" i="6"/>
  <c r="J55" i="6"/>
  <c r="T54" i="6"/>
  <c r="R54" i="6"/>
  <c r="P54" i="6"/>
  <c r="N54" i="6"/>
  <c r="L54" i="6"/>
  <c r="J54" i="6"/>
  <c r="S53" i="6"/>
  <c r="Q53" i="6"/>
  <c r="O53" i="6"/>
  <c r="M53" i="6"/>
  <c r="K53" i="6"/>
  <c r="I53" i="6"/>
  <c r="D53" i="6"/>
  <c r="T52" i="6"/>
  <c r="R52" i="6"/>
  <c r="P52" i="6"/>
  <c r="N52" i="6"/>
  <c r="L52" i="6"/>
  <c r="J52" i="6"/>
  <c r="T51" i="6"/>
  <c r="R51" i="6"/>
  <c r="P51" i="6"/>
  <c r="N51" i="6"/>
  <c r="L51" i="6"/>
  <c r="J51" i="6"/>
  <c r="S50" i="6"/>
  <c r="Q50" i="6"/>
  <c r="O50" i="6"/>
  <c r="M50" i="6"/>
  <c r="K50" i="6"/>
  <c r="I50" i="6"/>
  <c r="D50" i="6"/>
  <c r="T48" i="6"/>
  <c r="R48" i="6"/>
  <c r="P48" i="6"/>
  <c r="N48" i="6"/>
  <c r="L48" i="6"/>
  <c r="J48" i="6"/>
  <c r="T47" i="6"/>
  <c r="R47" i="6"/>
  <c r="P47" i="6"/>
  <c r="N47" i="6"/>
  <c r="L47" i="6"/>
  <c r="J47" i="6"/>
  <c r="T46" i="6"/>
  <c r="R46" i="6"/>
  <c r="P46" i="6"/>
  <c r="N46" i="6"/>
  <c r="L46" i="6"/>
  <c r="J46" i="6"/>
  <c r="T45" i="6"/>
  <c r="R45" i="6"/>
  <c r="P45" i="6"/>
  <c r="N45" i="6"/>
  <c r="L45" i="6"/>
  <c r="J45" i="6"/>
  <c r="T44" i="6"/>
  <c r="R44" i="6"/>
  <c r="P44" i="6"/>
  <c r="N44" i="6"/>
  <c r="L44" i="6"/>
  <c r="J44" i="6"/>
  <c r="T43" i="6"/>
  <c r="R43" i="6"/>
  <c r="P43" i="6"/>
  <c r="N43" i="6"/>
  <c r="L43" i="6"/>
  <c r="J43" i="6"/>
  <c r="S42" i="6"/>
  <c r="Q42" i="6"/>
  <c r="O42" i="6"/>
  <c r="M42" i="6"/>
  <c r="K42" i="6"/>
  <c r="I42" i="6"/>
  <c r="D42" i="6"/>
  <c r="T41" i="6"/>
  <c r="R41" i="6"/>
  <c r="P41" i="6"/>
  <c r="N41" i="6"/>
  <c r="L41" i="6"/>
  <c r="J41" i="6"/>
  <c r="T40" i="6"/>
  <c r="R40" i="6"/>
  <c r="P40" i="6"/>
  <c r="N40" i="6"/>
  <c r="L40" i="6"/>
  <c r="J40" i="6"/>
  <c r="T39" i="6"/>
  <c r="R39" i="6"/>
  <c r="P39" i="6"/>
  <c r="N39" i="6"/>
  <c r="L39" i="6"/>
  <c r="J39" i="6"/>
  <c r="S38" i="6"/>
  <c r="Q38" i="6"/>
  <c r="O38" i="6"/>
  <c r="M38" i="6"/>
  <c r="K38" i="6"/>
  <c r="I38" i="6"/>
  <c r="D38" i="6"/>
  <c r="T36" i="6"/>
  <c r="R36" i="6"/>
  <c r="P36" i="6"/>
  <c r="N36" i="6"/>
  <c r="L36" i="6"/>
  <c r="J36" i="6"/>
  <c r="T35" i="6"/>
  <c r="R35" i="6"/>
  <c r="P35" i="6"/>
  <c r="N35" i="6"/>
  <c r="L35" i="6"/>
  <c r="J35" i="6"/>
  <c r="S34" i="6"/>
  <c r="Q34" i="6"/>
  <c r="O34" i="6"/>
  <c r="M34" i="6"/>
  <c r="K34" i="6"/>
  <c r="I34" i="6"/>
  <c r="D34" i="6"/>
  <c r="T33" i="6"/>
  <c r="R33" i="6"/>
  <c r="P33" i="6"/>
  <c r="N33" i="6"/>
  <c r="L33" i="6"/>
  <c r="J33" i="6"/>
  <c r="T32" i="6"/>
  <c r="R32" i="6"/>
  <c r="P32" i="6"/>
  <c r="N32" i="6"/>
  <c r="L32" i="6"/>
  <c r="J32" i="6"/>
  <c r="T31" i="6"/>
  <c r="R31" i="6"/>
  <c r="P31" i="6"/>
  <c r="N31" i="6"/>
  <c r="L31" i="6"/>
  <c r="J31" i="6"/>
  <c r="T30" i="6"/>
  <c r="R30" i="6"/>
  <c r="P30" i="6"/>
  <c r="N30" i="6"/>
  <c r="L30" i="6"/>
  <c r="J30" i="6"/>
  <c r="T29" i="6"/>
  <c r="R29" i="6"/>
  <c r="P29" i="6"/>
  <c r="N29" i="6"/>
  <c r="L29" i="6"/>
  <c r="J29" i="6"/>
  <c r="S28" i="6"/>
  <c r="Q28" i="6"/>
  <c r="O28" i="6"/>
  <c r="M28" i="6"/>
  <c r="K28" i="6"/>
  <c r="I28" i="6"/>
  <c r="D28" i="6"/>
  <c r="T27" i="6"/>
  <c r="R27" i="6"/>
  <c r="P27" i="6"/>
  <c r="N27" i="6"/>
  <c r="L27" i="6"/>
  <c r="J27" i="6"/>
  <c r="T26" i="6"/>
  <c r="R26" i="6"/>
  <c r="P26" i="6"/>
  <c r="N26" i="6"/>
  <c r="L26" i="6"/>
  <c r="J26" i="6"/>
  <c r="T25" i="6"/>
  <c r="R25" i="6"/>
  <c r="P25" i="6"/>
  <c r="N25" i="6"/>
  <c r="L25" i="6"/>
  <c r="J25" i="6"/>
  <c r="T24" i="6"/>
  <c r="R24" i="6"/>
  <c r="P24" i="6"/>
  <c r="N24" i="6"/>
  <c r="L24" i="6"/>
  <c r="J24" i="6"/>
  <c r="T23" i="6"/>
  <c r="R23" i="6"/>
  <c r="P23" i="6"/>
  <c r="N23" i="6"/>
  <c r="L23" i="6"/>
  <c r="J23" i="6"/>
  <c r="S22" i="6"/>
  <c r="Q22" i="6"/>
  <c r="O22" i="6"/>
  <c r="M22" i="6"/>
  <c r="K22" i="6"/>
  <c r="I22" i="6"/>
  <c r="D22" i="6"/>
  <c r="I21" i="6" l="1"/>
  <c r="L58" i="6"/>
  <c r="M37" i="6"/>
  <c r="P61" i="6"/>
  <c r="N61" i="6"/>
  <c r="R68" i="6"/>
  <c r="R67" i="6" s="1"/>
  <c r="L88" i="6"/>
  <c r="S81" i="6"/>
  <c r="J85" i="6"/>
  <c r="R34" i="6"/>
  <c r="T50" i="6"/>
  <c r="N82" i="6"/>
  <c r="J38" i="6"/>
  <c r="N50" i="6"/>
  <c r="J68" i="6"/>
  <c r="J67" i="6" s="1"/>
  <c r="J88" i="6"/>
  <c r="L34" i="6"/>
  <c r="K81" i="6"/>
  <c r="R38" i="6"/>
  <c r="R50" i="6"/>
  <c r="Q21" i="6"/>
  <c r="N53" i="6"/>
  <c r="J61" i="6"/>
  <c r="Q37" i="6"/>
  <c r="J53" i="6"/>
  <c r="R82" i="6"/>
  <c r="T34" i="6"/>
  <c r="O81" i="6"/>
  <c r="O21" i="6"/>
  <c r="N38" i="6"/>
  <c r="L85" i="6"/>
  <c r="K49" i="6"/>
  <c r="N85" i="6"/>
  <c r="O37" i="6"/>
  <c r="K37" i="6"/>
  <c r="R58" i="6"/>
  <c r="L68" i="6"/>
  <c r="L67" i="6" s="1"/>
  <c r="T82" i="6"/>
  <c r="T85" i="6"/>
  <c r="N68" i="6"/>
  <c r="N67" i="6" s="1"/>
  <c r="I81" i="6"/>
  <c r="R85" i="6"/>
  <c r="D81" i="6"/>
  <c r="R75" i="6"/>
  <c r="D49" i="6"/>
  <c r="S37" i="6"/>
  <c r="T58" i="6"/>
  <c r="P58" i="6"/>
  <c r="T68" i="6"/>
  <c r="T67" i="6" s="1"/>
  <c r="L82" i="6"/>
  <c r="D21" i="6"/>
  <c r="P28" i="6"/>
  <c r="I37" i="6"/>
  <c r="N42" i="6"/>
  <c r="S49" i="6"/>
  <c r="Q81" i="6"/>
  <c r="P88" i="6"/>
  <c r="J22" i="6"/>
  <c r="J28" i="6"/>
  <c r="L42" i="6"/>
  <c r="L53" i="6"/>
  <c r="T53" i="6"/>
  <c r="P42" i="6"/>
  <c r="T42" i="6"/>
  <c r="R22" i="6"/>
  <c r="N34" i="6"/>
  <c r="J34" i="6"/>
  <c r="P38" i="6"/>
  <c r="R53" i="6"/>
  <c r="J58" i="6"/>
  <c r="T61" i="6"/>
  <c r="R42" i="6"/>
  <c r="P53" i="6"/>
  <c r="L61" i="6"/>
  <c r="P85" i="6"/>
  <c r="S21" i="6"/>
  <c r="N28" i="6"/>
  <c r="P34" i="6"/>
  <c r="D37" i="6"/>
  <c r="I49" i="6"/>
  <c r="P50" i="6"/>
  <c r="P68" i="6"/>
  <c r="P67" i="6" s="1"/>
  <c r="L28" i="6"/>
  <c r="T28" i="6"/>
  <c r="L38" i="6"/>
  <c r="T38" i="6"/>
  <c r="P82" i="6"/>
  <c r="N88" i="6"/>
  <c r="M49" i="6"/>
  <c r="J75" i="6"/>
  <c r="R28" i="6"/>
  <c r="K21" i="6"/>
  <c r="J42" i="6"/>
  <c r="O49" i="6"/>
  <c r="J50" i="6"/>
  <c r="N58" i="6"/>
  <c r="L75" i="6"/>
  <c r="T75" i="6"/>
  <c r="P75" i="6"/>
  <c r="M81" i="6"/>
  <c r="R88" i="6"/>
  <c r="N22" i="6"/>
  <c r="T22" i="6"/>
  <c r="P22" i="6"/>
  <c r="L22" i="6"/>
  <c r="M21" i="6"/>
  <c r="Q49" i="6"/>
  <c r="L50" i="6"/>
  <c r="R61" i="6"/>
  <c r="N75" i="6"/>
  <c r="J82" i="6"/>
  <c r="T88" i="6"/>
  <c r="D10" i="6" l="1"/>
  <c r="D11" i="6" s="1"/>
  <c r="J81" i="6"/>
  <c r="R37" i="6"/>
  <c r="J37" i="6"/>
  <c r="L49" i="6"/>
  <c r="R81" i="6"/>
  <c r="L21" i="6"/>
  <c r="L81" i="6"/>
  <c r="N49" i="6"/>
  <c r="P81" i="6"/>
  <c r="N37" i="6"/>
  <c r="R21" i="6"/>
  <c r="T81" i="6"/>
  <c r="N81" i="6"/>
  <c r="P37" i="6"/>
  <c r="T37" i="6"/>
  <c r="J21" i="6"/>
  <c r="T21" i="6"/>
  <c r="L37" i="6"/>
  <c r="P21" i="6"/>
  <c r="T49" i="6"/>
  <c r="J49" i="6"/>
  <c r="R49" i="6"/>
  <c r="N21" i="6"/>
  <c r="P49" i="6"/>
  <c r="Q11" i="6" l="1"/>
  <c r="Q10" i="6" s="1"/>
  <c r="O11" i="6"/>
  <c r="O10" i="6" s="1"/>
  <c r="S11" i="6"/>
  <c r="S10" i="6" s="1"/>
  <c r="K11" i="6"/>
  <c r="K10" i="6" s="1"/>
  <c r="M11" i="6"/>
  <c r="M10" i="6" s="1"/>
  <c r="I11" i="6"/>
  <c r="I10" i="6" s="1"/>
</calcChain>
</file>

<file path=xl/sharedStrings.xml><?xml version="1.0" encoding="utf-8"?>
<sst xmlns="http://schemas.openxmlformats.org/spreadsheetml/2006/main" count="725" uniqueCount="223">
  <si>
    <r>
      <t xml:space="preserve">Notes for completing the Assessment Grid of  </t>
    </r>
    <r>
      <rPr>
        <b/>
        <sz val="16"/>
        <rFont val="Calibri"/>
        <family val="2"/>
        <scheme val="minor"/>
      </rPr>
      <t xml:space="preserve">
</t>
    </r>
  </si>
  <si>
    <t>You can only record data in the white fields of the scoring sheet.</t>
  </si>
  <si>
    <t>Weighting has been allocated to each scoring criteria in column D.</t>
  </si>
  <si>
    <r>
      <t>The white fields provide the user the opportunity to select the scoring points according to the</t>
    </r>
    <r>
      <rPr>
        <b/>
        <i/>
        <sz val="11"/>
        <color theme="1"/>
        <rFont val="Calibri"/>
        <family val="2"/>
        <scheme val="minor"/>
      </rPr>
      <t xml:space="preserve"> Criteria Score sheet</t>
    </r>
  </si>
  <si>
    <t>Financial ratios</t>
  </si>
  <si>
    <t>1. Leveraging/gearing ratio</t>
  </si>
  <si>
    <t>Debt to asset ratio: liabilities/assests (should be low)</t>
  </si>
  <si>
    <t>Debt to equity ratio: total liabilities/owners/shareholders equity (should be low)</t>
  </si>
  <si>
    <t>2. Profitability ratio (financial viability)</t>
  </si>
  <si>
    <t>Gross profit ratio: Gross profit / sales</t>
  </si>
  <si>
    <t>Net profit ratio: Net profit (minus other expenses)/sales</t>
  </si>
  <si>
    <t>3. Liquidity ratios</t>
  </si>
  <si>
    <t>Working capital ratio: current assets/current liabilities</t>
  </si>
  <si>
    <t>1:1</t>
  </si>
  <si>
    <t>Quick ratio: current assests - inventory/current liabilities</t>
  </si>
  <si>
    <t>Criteria Score</t>
  </si>
  <si>
    <t>TOTAL</t>
  </si>
  <si>
    <t>No.</t>
  </si>
  <si>
    <t>(1)                                                                                                                                                    Criteria</t>
  </si>
  <si>
    <t>Criteria score</t>
  </si>
  <si>
    <t>Exclusionary Criteria</t>
  </si>
  <si>
    <t>Was the application submitted on time?</t>
  </si>
  <si>
    <t>YES=1 / NO=0</t>
  </si>
  <si>
    <t>Is the application for indigenous species?</t>
  </si>
  <si>
    <t>Is the applicant a SME or Cooperative within the Biotrade sector?</t>
  </si>
  <si>
    <t>Does the applicant already have a product(s) and have access to market?</t>
  </si>
  <si>
    <t>Does the SME have an annual turnover of between R100 000 - R3 million</t>
  </si>
  <si>
    <t>Not related to medicines, treatments or cures for diseases which require drug authority approval</t>
  </si>
  <si>
    <t>Is the entity registered with the relevant authorities?</t>
  </si>
  <si>
    <t>Business/Operational indicators</t>
  </si>
  <si>
    <t>1.1</t>
  </si>
  <si>
    <t>Business strategy and vission</t>
  </si>
  <si>
    <t>Formulation of vission, mission, objectives of company</t>
  </si>
  <si>
    <t>Poor, needs to be put in place</t>
  </si>
  <si>
    <t>Major improvement needed</t>
  </si>
  <si>
    <t>Satisfied, minor improvement required</t>
  </si>
  <si>
    <t>Excellent, no improvement needed</t>
  </si>
  <si>
    <t>Financial and business information in place</t>
  </si>
  <si>
    <t>2017/18 business structure (shareholders/funds/total assest)</t>
  </si>
  <si>
    <t>more than 35%</t>
  </si>
  <si>
    <t>35 - 50%</t>
  </si>
  <si>
    <t>50 - 60%</t>
  </si>
  <si>
    <t>more than 60%</t>
  </si>
  <si>
    <t>Business/project based in development zone/hubs (ONLY SA SMEs)</t>
  </si>
  <si>
    <t>No</t>
  </si>
  <si>
    <t>Yes</t>
  </si>
  <si>
    <t>Business/project is based urban or rural area</t>
  </si>
  <si>
    <t>Cities/large towns</t>
  </si>
  <si>
    <t>Small towns</t>
  </si>
  <si>
    <t>Rural areas</t>
  </si>
  <si>
    <t>Dry rural regions</t>
  </si>
  <si>
    <t>1.2</t>
  </si>
  <si>
    <t>Ownership &amp; employment</t>
  </si>
  <si>
    <t>BEE ownership (ONLY SA SMEs)</t>
  </si>
  <si>
    <t>less than 25,1%</t>
  </si>
  <si>
    <t>between 25,1% - 49,9%</t>
  </si>
  <si>
    <t>50% and up</t>
  </si>
  <si>
    <t>Women ownership</t>
  </si>
  <si>
    <t>Youth employment</t>
  </si>
  <si>
    <t>less than 50%</t>
  </si>
  <si>
    <t>more than 50%</t>
  </si>
  <si>
    <t>Women employmnet</t>
  </si>
  <si>
    <t>BEE employment (ONLY SA SMEs)</t>
  </si>
  <si>
    <t>1.3</t>
  </si>
  <si>
    <t xml:space="preserve">Turnover </t>
  </si>
  <si>
    <t>Turnover in 2018/19</t>
  </si>
  <si>
    <t>no data</t>
  </si>
  <si>
    <t>less than 3 mil</t>
  </si>
  <si>
    <t>less than 2 mil</t>
  </si>
  <si>
    <t>less than 1 mil</t>
  </si>
  <si>
    <t>between 100 - 500 thousand</t>
  </si>
  <si>
    <t>Real turnover growth 2017/18 - 2018/19</t>
  </si>
  <si>
    <t>less than 5%</t>
  </si>
  <si>
    <t>less than 10%</t>
  </si>
  <si>
    <t>less than 15%</t>
  </si>
  <si>
    <t>more than 15%</t>
  </si>
  <si>
    <t>Project indicators</t>
  </si>
  <si>
    <t>2.1</t>
  </si>
  <si>
    <t xml:space="preserve">Resource &amp; technology </t>
  </si>
  <si>
    <t>Realistic proposal in comparison to resources required &amp; available</t>
  </si>
  <si>
    <t>Use of new technology, methodology &amp; management approaches</t>
  </si>
  <si>
    <t>Grant necessary to do project</t>
  </si>
  <si>
    <t>2.2</t>
  </si>
  <si>
    <t>Plant/species specifications</t>
  </si>
  <si>
    <t>Already working with plants proposed for project</t>
  </si>
  <si>
    <t>Experience of cultivating plants (if relevant)</t>
  </si>
  <si>
    <t>Increase use of indigenous species (volume) supported by other projects</t>
  </si>
  <si>
    <t>more than 5%</t>
  </si>
  <si>
    <t>more than 25%</t>
  </si>
  <si>
    <t>Species will be cultivated (for growers)</t>
  </si>
  <si>
    <t>Yes and it would be easy to cultivate</t>
  </si>
  <si>
    <t>Yes with harvest in short period of time</t>
  </si>
  <si>
    <t>Species of which proccesing has huge technology hurdles to overcome</t>
  </si>
  <si>
    <t>Species still requires long period of R&amp;D (more than 1 year)</t>
  </si>
  <si>
    <t>Baseline/impact indicators</t>
  </si>
  <si>
    <t>3.1</t>
  </si>
  <si>
    <t>Estimated growth in turnover</t>
  </si>
  <si>
    <t>Export turnover as a result of the project</t>
  </si>
  <si>
    <t>Local turnover as a result of project</t>
  </si>
  <si>
    <t>3.2</t>
  </si>
  <si>
    <t>Estimated growth in jobs by end of 2020/21 (including harvesters)</t>
  </si>
  <si>
    <t>Total number of jobs</t>
  </si>
  <si>
    <t>less than 25%</t>
  </si>
  <si>
    <t xml:space="preserve">BEE </t>
  </si>
  <si>
    <t>Women</t>
  </si>
  <si>
    <t>Youth</t>
  </si>
  <si>
    <t>3.3</t>
  </si>
  <si>
    <t>Hectares being cultivated (if applicable)</t>
  </si>
  <si>
    <t>Actual hectares in 2018/19</t>
  </si>
  <si>
    <t>less than 0,5 hectares</t>
  </si>
  <si>
    <t>less than 2,5 hectares</t>
  </si>
  <si>
    <t>less than 5 hectares</t>
  </si>
  <si>
    <t>more than 5 hectares</t>
  </si>
  <si>
    <t>Estimated hectares growth by end of 2020/21</t>
  </si>
  <si>
    <t>3.4</t>
  </si>
  <si>
    <t>Estimated growth in products/species</t>
  </si>
  <si>
    <t>New types of products introduced into markets</t>
  </si>
  <si>
    <t>Into local market or 1 new product into the export market</t>
  </si>
  <si>
    <t>2 products into the export market</t>
  </si>
  <si>
    <t>3 products into the export market</t>
  </si>
  <si>
    <t>4 product into the export market</t>
  </si>
  <si>
    <t>3.5</t>
  </si>
  <si>
    <t>Environmental impact of the project</t>
  </si>
  <si>
    <t>No impact</t>
  </si>
  <si>
    <t>Will lead to increase sustainability of species</t>
  </si>
  <si>
    <t>Drought-resistant species not putting strain on water resources</t>
  </si>
  <si>
    <t>Will lead to increase sustainability of endangered species</t>
  </si>
  <si>
    <t>3.6</t>
  </si>
  <si>
    <t>Project will result in positive social impact</t>
  </si>
  <si>
    <t xml:space="preserve">No </t>
  </si>
  <si>
    <t>3.7</t>
  </si>
  <si>
    <t>Project will result in a positive impact on industry</t>
  </si>
  <si>
    <t>Financial indicators</t>
  </si>
  <si>
    <t>4.1</t>
  </si>
  <si>
    <t>Own contribution</t>
  </si>
  <si>
    <t>In cash</t>
  </si>
  <si>
    <t>more than 10%</t>
  </si>
  <si>
    <t>more than 20%</t>
  </si>
  <si>
    <t>more than 30%</t>
  </si>
  <si>
    <t>In-kind</t>
  </si>
  <si>
    <t>less than 20%</t>
  </si>
  <si>
    <t>less than 30%</t>
  </si>
  <si>
    <t>less than 40%</t>
  </si>
  <si>
    <t>4.2</t>
  </si>
  <si>
    <t>Other funding contributions</t>
  </si>
  <si>
    <t>4.3</t>
  </si>
  <si>
    <t>SECO contribution</t>
  </si>
  <si>
    <t>less than 35%</t>
  </si>
  <si>
    <t>4.4</t>
  </si>
  <si>
    <t>Estimated turnover growth by end of 2020/21</t>
  </si>
  <si>
    <t>less than 49%</t>
  </si>
  <si>
    <t>more than 40%</t>
  </si>
  <si>
    <t>4.5</t>
  </si>
  <si>
    <t>Project will focus on indigenous species supported by other projects (gearing)</t>
  </si>
  <si>
    <t>Species supported by incubators/innovation hubs</t>
  </si>
  <si>
    <t>DST/BioPanza/BIDC</t>
  </si>
  <si>
    <t>GEF/UNIDO</t>
  </si>
  <si>
    <t>Project focal species</t>
  </si>
  <si>
    <t>Market indicators</t>
  </si>
  <si>
    <t>5.1</t>
  </si>
  <si>
    <t>Clear understanding of growth impediments</t>
  </si>
  <si>
    <t>5.2</t>
  </si>
  <si>
    <t>Clear understanding of competitive advantage</t>
  </si>
  <si>
    <t>5.3</t>
  </si>
  <si>
    <t>Grant will result in hurdle overcome</t>
  </si>
  <si>
    <t>5.4</t>
  </si>
  <si>
    <t>Member of an industry association</t>
  </si>
  <si>
    <t>5.5</t>
  </si>
  <si>
    <t>Future sustainability beyond the project lifetime</t>
  </si>
  <si>
    <t>Legal &amp; compliance indicators</t>
  </si>
  <si>
    <t>6.1</t>
  </si>
  <si>
    <t>ABS complience</t>
  </si>
  <si>
    <t>Agreement in place</t>
  </si>
  <si>
    <t>In progress/ less than 50% of species</t>
  </si>
  <si>
    <t>In progress/ more than 50% of species</t>
  </si>
  <si>
    <t>Yes for all</t>
  </si>
  <si>
    <t>Agreement in place by end of 2020/21</t>
  </si>
  <si>
    <t>Aim to have agreements in place for at least 50% of species</t>
  </si>
  <si>
    <t>Aim to have agreements in place for more than 50% of species</t>
  </si>
  <si>
    <t>Aim to have agreements in place for all species</t>
  </si>
  <si>
    <t>6.2</t>
  </si>
  <si>
    <t>Provincial/local authority permits</t>
  </si>
  <si>
    <t>Permit in place</t>
  </si>
  <si>
    <t>In progress</t>
  </si>
  <si>
    <t>Conditional</t>
  </si>
  <si>
    <t>Permit in place by end of 2020/21</t>
  </si>
  <si>
    <t>Applied for all the relevant provincial/local authority permits</t>
  </si>
  <si>
    <t>Provincial/local authority permits in progress</t>
  </si>
  <si>
    <t>6.3</t>
  </si>
  <si>
    <t>DEFF national authority permit</t>
  </si>
  <si>
    <t xml:space="preserve">Conditional </t>
  </si>
  <si>
    <t>Applied for all the relevant DEF/national authority permits</t>
  </si>
  <si>
    <t>DEFF/national authority permits in progress</t>
  </si>
  <si>
    <t>Score Card for ABioSA Grant Proposals</t>
  </si>
  <si>
    <t>Name of project: Round 3 call for grant proposals</t>
  </si>
  <si>
    <r>
      <rPr>
        <sz val="11"/>
        <color theme="1"/>
        <rFont val="Calibri"/>
        <family val="2"/>
        <scheme val="minor"/>
      </rPr>
      <t>Programme</t>
    </r>
    <r>
      <rPr>
        <b/>
        <sz val="11"/>
        <color rgb="FF000000"/>
        <rFont val="Calibri"/>
        <family val="2"/>
      </rPr>
      <t xml:space="preserve">: </t>
    </r>
  </si>
  <si>
    <t>GIZ ABioSA</t>
  </si>
  <si>
    <r>
      <rPr>
        <sz val="11"/>
        <color theme="1"/>
        <rFont val="Calibri"/>
        <family val="2"/>
        <scheme val="minor"/>
      </rPr>
      <t>Name of Reviewer</t>
    </r>
    <r>
      <rPr>
        <b/>
        <sz val="11"/>
        <color rgb="FF000000"/>
        <rFont val="Calibri"/>
        <family val="2"/>
      </rPr>
      <t xml:space="preserve">: </t>
    </r>
  </si>
  <si>
    <r>
      <rPr>
        <sz val="11"/>
        <color theme="1"/>
        <rFont val="Calibri"/>
        <family val="2"/>
        <scheme val="minor"/>
      </rPr>
      <t>Date</t>
    </r>
    <r>
      <rPr>
        <b/>
        <sz val="11"/>
        <color rgb="FF000000"/>
        <rFont val="Calibri"/>
        <family val="2"/>
      </rPr>
      <t xml:space="preserve">: 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</si>
  <si>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</si>
  <si>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</si>
  <si>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</si>
  <si>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</si>
  <si>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</si>
  <si>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</si>
  <si>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</si>
  <si>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</si>
  <si>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</si>
  <si>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Assessment in %</t>
  </si>
  <si>
    <t>Total score</t>
  </si>
  <si>
    <t>(2)      Weighting     in %</t>
  </si>
  <si>
    <t>(3)        Points     (max 8)</t>
  </si>
  <si>
    <t>(4)  Assessment (2)x(3)</t>
  </si>
  <si>
    <t>YES-1/NO-0</t>
  </si>
  <si>
    <t>Business strategy and vision</t>
  </si>
  <si>
    <t>Formulation of vision, mission, objectives of company</t>
  </si>
  <si>
    <t>2017/18 business structure (shareholders/funds/total assets)</t>
  </si>
  <si>
    <t>Women employment</t>
  </si>
  <si>
    <t>Estimated hectares in 2020/21</t>
  </si>
  <si>
    <t>New types of products introduced in local market</t>
  </si>
  <si>
    <t>New types of products introduced in export market</t>
  </si>
  <si>
    <t>Other third party funding contributions</t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</si>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</sst>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rgb="FF002060"/>
      <name val="Calibri"/>
      <family val="2"/>
    </font>
    <font>
      <b/>
      <sz val="11"/>
      <color rgb="FF000000"/>
      <name val="Calibri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i/>
      <sz val="11"/>
      <name val="Arial"/>
      <family val="2"/>
    </font>
    <font>
      <sz val="10"/>
      <color rgb="FF000000"/>
      <name val="Calibri"/>
      <family val="2"/>
    </font>
    <font>
      <sz val="9"/>
      <name val="Arial"/>
      <family val="2"/>
    </font>
    <font>
      <sz val="10.5"/>
      <name val="Arial"/>
      <family val="2"/>
    </font>
    <font>
      <b/>
      <i/>
      <sz val="11"/>
      <color rgb="FF0000FF"/>
      <name val="Arial"/>
      <family val="2"/>
    </font>
    <font>
      <sz val="9"/>
      <color rgb="FF000000"/>
      <name val="Arial"/>
      <family val="2"/>
    </font>
    <font>
      <b/>
      <i/>
      <sz val="9"/>
      <name val="Arial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8"/>
      <color rgb="FF333366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E6E6E6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ashed">
        <color auto="1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horizontal="justify"/>
    </xf>
    <xf numFmtId="0" fontId="0" fillId="0" borderId="0" xfId="0" applyAlignment="1" applyProtection="1">
      <alignment horizontal="justify"/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horizontal="justify"/>
      <protection locked="0"/>
    </xf>
    <xf numFmtId="0" fontId="10" fillId="0" borderId="0" xfId="0" applyFont="1" applyProtection="1">
      <protection locked="0"/>
    </xf>
    <xf numFmtId="0" fontId="10" fillId="0" borderId="0" xfId="0" applyFont="1"/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1" fillId="3" borderId="13" xfId="0" applyFont="1" applyFill="1" applyBorder="1" applyAlignment="1" applyProtection="1">
      <alignment horizontal="center"/>
      <protection locked="0"/>
    </xf>
    <xf numFmtId="0" fontId="1" fillId="0" borderId="14" xfId="1" applyFont="1" applyBorder="1" applyAlignment="1" applyProtection="1">
      <alignment wrapText="1"/>
    </xf>
    <xf numFmtId="0" fontId="11" fillId="3" borderId="15" xfId="0" applyFont="1" applyFill="1" applyBorder="1" applyAlignment="1" applyProtection="1">
      <alignment horizontal="center"/>
      <protection locked="0"/>
    </xf>
    <xf numFmtId="0" fontId="1" fillId="0" borderId="16" xfId="1" applyFont="1" applyBorder="1" applyAlignment="1" applyProtection="1">
      <alignment wrapText="1"/>
    </xf>
    <xf numFmtId="0" fontId="11" fillId="3" borderId="17" xfId="0" applyFont="1" applyFill="1" applyBorder="1" applyAlignment="1" applyProtection="1">
      <alignment horizontal="center"/>
      <protection locked="0"/>
    </xf>
    <xf numFmtId="0" fontId="0" fillId="0" borderId="18" xfId="0" applyBorder="1"/>
    <xf numFmtId="0" fontId="17" fillId="0" borderId="0" xfId="0" applyFont="1" applyAlignment="1" applyProtection="1">
      <alignment horizontal="justify"/>
      <protection locked="0"/>
    </xf>
    <xf numFmtId="0" fontId="17" fillId="0" borderId="0" xfId="0" applyFont="1" applyProtection="1">
      <protection locked="0"/>
    </xf>
    <xf numFmtId="0" fontId="17" fillId="0" borderId="0" xfId="0" applyFont="1"/>
    <xf numFmtId="0" fontId="11" fillId="3" borderId="1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1" fillId="3" borderId="19" xfId="0" applyFont="1" applyFill="1" applyBorder="1" applyAlignment="1" applyProtection="1">
      <alignment horizontal="center"/>
      <protection locked="0"/>
    </xf>
    <xf numFmtId="0" fontId="1" fillId="0" borderId="20" xfId="1" applyFont="1" applyBorder="1" applyAlignment="1" applyProtection="1">
      <alignment wrapText="1"/>
    </xf>
    <xf numFmtId="1" fontId="9" fillId="7" borderId="1" xfId="0" applyNumberFormat="1" applyFont="1" applyFill="1" applyBorder="1" applyAlignment="1" applyProtection="1">
      <alignment horizontal="center"/>
      <protection hidden="1"/>
    </xf>
    <xf numFmtId="0" fontId="17" fillId="8" borderId="1" xfId="0" applyFont="1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8" borderId="15" xfId="0" applyFill="1" applyBorder="1" applyAlignment="1" applyProtection="1">
      <alignment horizontal="center"/>
      <protection locked="0"/>
    </xf>
    <xf numFmtId="0" fontId="1" fillId="0" borderId="18" xfId="1" applyFont="1" applyBorder="1" applyAlignment="1" applyProtection="1">
      <alignment wrapText="1"/>
    </xf>
    <xf numFmtId="0" fontId="0" fillId="8" borderId="17" xfId="0" applyFill="1" applyBorder="1" applyAlignment="1" applyProtection="1">
      <alignment horizontal="center"/>
      <protection locked="0"/>
    </xf>
    <xf numFmtId="0" fontId="0" fillId="8" borderId="19" xfId="0" applyFill="1" applyBorder="1" applyAlignment="1" applyProtection="1">
      <alignment horizontal="center"/>
      <protection locked="0"/>
    </xf>
    <xf numFmtId="0" fontId="18" fillId="6" borderId="1" xfId="0" applyFont="1" applyFill="1" applyBorder="1" applyAlignment="1" applyProtection="1">
      <alignment horizontal="center"/>
      <protection locked="0"/>
    </xf>
    <xf numFmtId="0" fontId="19" fillId="9" borderId="1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justify"/>
      <protection locked="0"/>
    </xf>
    <xf numFmtId="0" fontId="19" fillId="0" borderId="0" xfId="0" applyFont="1" applyProtection="1">
      <protection locked="0"/>
    </xf>
    <xf numFmtId="0" fontId="19" fillId="0" borderId="0" xfId="0" applyFont="1"/>
    <xf numFmtId="0" fontId="0" fillId="0" borderId="14" xfId="0" applyBorder="1"/>
    <xf numFmtId="0" fontId="17" fillId="10" borderId="1" xfId="0" applyFont="1" applyFill="1" applyBorder="1" applyAlignment="1" applyProtection="1">
      <alignment horizontal="center"/>
      <protection locked="0"/>
    </xf>
    <xf numFmtId="0" fontId="0" fillId="10" borderId="13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17" xfId="0" applyFill="1" applyBorder="1" applyAlignment="1" applyProtection="1">
      <alignment horizontal="center"/>
      <protection locked="0"/>
    </xf>
    <xf numFmtId="0" fontId="17" fillId="11" borderId="1" xfId="0" applyFont="1" applyFill="1" applyBorder="1" applyAlignment="1" applyProtection="1">
      <alignment horizontal="center"/>
      <protection locked="0"/>
    </xf>
    <xf numFmtId="0" fontId="0" fillId="11" borderId="13" xfId="0" applyFill="1" applyBorder="1" applyAlignment="1" applyProtection="1">
      <alignment horizontal="center"/>
      <protection locked="0"/>
    </xf>
    <xf numFmtId="0" fontId="0" fillId="11" borderId="15" xfId="0" applyFill="1" applyBorder="1" applyAlignment="1" applyProtection="1">
      <alignment horizontal="center"/>
      <protection locked="0"/>
    </xf>
    <xf numFmtId="0" fontId="0" fillId="11" borderId="17" xfId="0" applyFill="1" applyBorder="1" applyAlignment="1" applyProtection="1">
      <alignment horizontal="center"/>
      <protection locked="0"/>
    </xf>
    <xf numFmtId="0" fontId="0" fillId="11" borderId="19" xfId="0" applyFill="1" applyBorder="1" applyAlignment="1" applyProtection="1">
      <alignment horizontal="center"/>
      <protection locked="0"/>
    </xf>
    <xf numFmtId="0" fontId="0" fillId="10" borderId="19" xfId="0" applyFill="1" applyBorder="1" applyAlignment="1" applyProtection="1">
      <alignment horizontal="center"/>
      <protection locked="0"/>
    </xf>
    <xf numFmtId="0" fontId="16" fillId="10" borderId="4" xfId="1" applyFont="1" applyFill="1" applyBorder="1" applyAlignment="1" applyProtection="1">
      <alignment wrapText="1"/>
    </xf>
    <xf numFmtId="0" fontId="17" fillId="10" borderId="4" xfId="0" applyFont="1" applyFill="1" applyBorder="1"/>
    <xf numFmtId="0" fontId="0" fillId="0" borderId="21" xfId="0" applyBorder="1" applyProtection="1">
      <protection locked="0"/>
    </xf>
    <xf numFmtId="0" fontId="0" fillId="0" borderId="11" xfId="0" applyBorder="1" applyProtection="1">
      <protection locked="0"/>
    </xf>
    <xf numFmtId="0" fontId="6" fillId="12" borderId="1" xfId="0" applyFont="1" applyFill="1" applyBorder="1" applyProtection="1">
      <protection hidden="1"/>
    </xf>
    <xf numFmtId="0" fontId="20" fillId="7" borderId="5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wrapText="1"/>
    </xf>
    <xf numFmtId="0" fontId="0" fillId="11" borderId="1" xfId="0" applyFill="1" applyBorder="1" applyAlignment="1" applyProtection="1">
      <alignment horizontal="center"/>
      <protection locked="0"/>
    </xf>
    <xf numFmtId="0" fontId="8" fillId="12" borderId="1" xfId="0" applyFont="1" applyFill="1" applyBorder="1" applyProtection="1">
      <protection hidden="1"/>
    </xf>
    <xf numFmtId="0" fontId="0" fillId="13" borderId="1" xfId="0" applyFill="1" applyBorder="1" applyAlignment="1" applyProtection="1">
      <alignment horizontal="justify"/>
      <protection locked="0"/>
    </xf>
    <xf numFmtId="0" fontId="20" fillId="7" borderId="1" xfId="0" applyFont="1" applyFill="1" applyBorder="1" applyAlignment="1" applyProtection="1">
      <alignment horizontal="center"/>
      <protection locked="0"/>
    </xf>
    <xf numFmtId="0" fontId="10" fillId="7" borderId="1" xfId="0" applyFont="1" applyFill="1" applyBorder="1" applyAlignment="1" applyProtection="1">
      <alignment horizontal="center" wrapText="1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left" wrapText="1"/>
    </xf>
    <xf numFmtId="9" fontId="1" fillId="0" borderId="1" xfId="1" applyNumberFormat="1" applyFont="1" applyBorder="1" applyAlignment="1" applyProtection="1">
      <alignment horizontal="left" wrapText="1"/>
    </xf>
    <xf numFmtId="0" fontId="19" fillId="2" borderId="1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Protection="1">
      <protection locked="0"/>
    </xf>
    <xf numFmtId="0" fontId="11" fillId="3" borderId="7" xfId="0" applyFont="1" applyFill="1" applyBorder="1" applyProtection="1">
      <protection locked="0"/>
    </xf>
    <xf numFmtId="0" fontId="11" fillId="3" borderId="25" xfId="0" applyFont="1" applyFill="1" applyBorder="1" applyProtection="1"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0" fillId="11" borderId="3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8" borderId="5" xfId="0" applyFill="1" applyBorder="1" applyAlignment="1" applyProtection="1">
      <alignment horizontal="center"/>
      <protection locked="0"/>
    </xf>
    <xf numFmtId="0" fontId="0" fillId="11" borderId="5" xfId="0" applyFill="1" applyBorder="1" applyAlignment="1" applyProtection="1">
      <alignment horizontal="center"/>
      <protection locked="0"/>
    </xf>
    <xf numFmtId="0" fontId="10" fillId="11" borderId="0" xfId="0" applyFont="1" applyFill="1" applyAlignment="1" applyProtection="1">
      <alignment horizontal="justify"/>
      <protection locked="0"/>
    </xf>
    <xf numFmtId="0" fontId="10" fillId="11" borderId="0" xfId="0" applyFont="1" applyFill="1" applyProtection="1">
      <protection locked="0"/>
    </xf>
    <xf numFmtId="0" fontId="10" fillId="11" borderId="0" xfId="0" applyFont="1" applyFill="1"/>
    <xf numFmtId="0" fontId="10" fillId="11" borderId="30" xfId="0" applyFont="1" applyFill="1" applyBorder="1" applyAlignment="1" applyProtection="1">
      <alignment horizontal="center" wrapText="1"/>
      <protection locked="0"/>
    </xf>
    <xf numFmtId="0" fontId="10" fillId="11" borderId="33" xfId="0" applyFont="1" applyFill="1" applyBorder="1" applyAlignment="1" applyProtection="1">
      <alignment horizontal="center" wrapText="1"/>
      <protection locked="0"/>
    </xf>
    <xf numFmtId="0" fontId="10" fillId="11" borderId="27" xfId="0" applyFont="1" applyFill="1" applyBorder="1" applyAlignment="1" applyProtection="1">
      <alignment horizontal="center" wrapText="1"/>
      <protection locked="0"/>
    </xf>
    <xf numFmtId="0" fontId="10" fillId="8" borderId="27" xfId="0" applyFont="1" applyFill="1" applyBorder="1" applyAlignment="1" applyProtection="1">
      <alignment horizontal="center" wrapText="1"/>
      <protection locked="0"/>
    </xf>
    <xf numFmtId="0" fontId="10" fillId="8" borderId="30" xfId="0" applyFont="1" applyFill="1" applyBorder="1" applyAlignment="1" applyProtection="1">
      <alignment horizontal="center" wrapText="1"/>
      <protection locked="0"/>
    </xf>
    <xf numFmtId="0" fontId="10" fillId="8" borderId="33" xfId="0" applyFont="1" applyFill="1" applyBorder="1" applyAlignment="1" applyProtection="1">
      <alignment horizontal="center" wrapText="1"/>
      <protection locked="0"/>
    </xf>
    <xf numFmtId="0" fontId="1" fillId="11" borderId="1" xfId="1" applyFont="1" applyFill="1" applyBorder="1" applyAlignment="1" applyProtection="1">
      <alignment horizontal="left" wrapText="1"/>
    </xf>
    <xf numFmtId="0" fontId="1" fillId="11" borderId="1" xfId="1" applyFont="1" applyFill="1" applyBorder="1" applyAlignment="1" applyProtection="1">
      <alignment horizontal="center" wrapText="1"/>
    </xf>
    <xf numFmtId="0" fontId="20" fillId="14" borderId="30" xfId="0" applyFont="1" applyFill="1" applyBorder="1" applyAlignment="1" applyProtection="1">
      <alignment horizontal="center"/>
      <protection locked="0"/>
    </xf>
    <xf numFmtId="0" fontId="20" fillId="14" borderId="33" xfId="0" applyFont="1" applyFill="1" applyBorder="1" applyAlignment="1" applyProtection="1">
      <alignment horizontal="center"/>
      <protection locked="0"/>
    </xf>
    <xf numFmtId="0" fontId="20" fillId="14" borderId="27" xfId="0" applyFont="1" applyFill="1" applyBorder="1" applyAlignment="1" applyProtection="1">
      <alignment horizontal="center"/>
      <protection locked="0"/>
    </xf>
    <xf numFmtId="9" fontId="0" fillId="0" borderId="0" xfId="2" applyFont="1" applyAlignment="1" applyProtection="1">
      <alignment horizontal="justify"/>
      <protection locked="0"/>
    </xf>
    <xf numFmtId="0" fontId="0" fillId="0" borderId="0" xfId="2" applyNumberFormat="1" applyFont="1" applyAlignment="1" applyProtection="1">
      <alignment horizontal="justify"/>
      <protection locked="0"/>
    </xf>
    <xf numFmtId="0" fontId="0" fillId="0" borderId="20" xfId="0" applyBorder="1"/>
    <xf numFmtId="0" fontId="27" fillId="7" borderId="1" xfId="0" applyFont="1" applyFill="1" applyBorder="1" applyAlignment="1" applyProtection="1">
      <alignment horizontal="center" wrapText="1"/>
      <protection locked="0"/>
    </xf>
    <xf numFmtId="0" fontId="27" fillId="11" borderId="27" xfId="0" applyFont="1" applyFill="1" applyBorder="1" applyAlignment="1" applyProtection="1">
      <alignment horizontal="center" wrapText="1"/>
      <protection locked="0"/>
    </xf>
    <xf numFmtId="0" fontId="27" fillId="11" borderId="30" xfId="0" applyFont="1" applyFill="1" applyBorder="1" applyAlignment="1" applyProtection="1">
      <alignment horizontal="center" wrapText="1"/>
      <protection locked="0"/>
    </xf>
    <xf numFmtId="0" fontId="27" fillId="11" borderId="33" xfId="0" applyFont="1" applyFill="1" applyBorder="1" applyAlignment="1" applyProtection="1">
      <alignment horizontal="center" wrapText="1"/>
      <protection locked="0"/>
    </xf>
    <xf numFmtId="0" fontId="18" fillId="9" borderId="1" xfId="0" applyFont="1" applyFill="1" applyBorder="1" applyAlignment="1" applyProtection="1">
      <alignment horizontal="center"/>
      <protection locked="0"/>
    </xf>
    <xf numFmtId="0" fontId="16" fillId="10" borderId="1" xfId="0" applyFont="1" applyFill="1" applyBorder="1" applyAlignment="1" applyProtection="1">
      <alignment horizontal="center"/>
      <protection locked="0"/>
    </xf>
    <xf numFmtId="0" fontId="1" fillId="11" borderId="13" xfId="0" applyFont="1" applyFill="1" applyBorder="1" applyAlignment="1" applyProtection="1">
      <alignment horizontal="center"/>
      <protection locked="0"/>
    </xf>
    <xf numFmtId="0" fontId="1" fillId="10" borderId="13" xfId="0" applyFont="1" applyFill="1" applyBorder="1" applyAlignment="1" applyProtection="1">
      <alignment horizontal="center"/>
      <protection locked="0"/>
    </xf>
    <xf numFmtId="0" fontId="1" fillId="11" borderId="15" xfId="0" applyFont="1" applyFill="1" applyBorder="1" applyAlignment="1" applyProtection="1">
      <alignment horizontal="center"/>
      <protection locked="0"/>
    </xf>
    <xf numFmtId="0" fontId="1" fillId="10" borderId="15" xfId="0" applyFont="1" applyFill="1" applyBorder="1" applyAlignment="1" applyProtection="1">
      <alignment horizontal="center"/>
      <protection locked="0"/>
    </xf>
    <xf numFmtId="0" fontId="1" fillId="11" borderId="17" xfId="0" applyFont="1" applyFill="1" applyBorder="1" applyAlignment="1" applyProtection="1">
      <alignment horizontal="center"/>
      <protection locked="0"/>
    </xf>
    <xf numFmtId="0" fontId="1" fillId="10" borderId="17" xfId="0" applyFont="1" applyFill="1" applyBorder="1" applyAlignment="1" applyProtection="1">
      <alignment horizontal="center"/>
      <protection locked="0"/>
    </xf>
    <xf numFmtId="0" fontId="1" fillId="11" borderId="19" xfId="0" applyFont="1" applyFill="1" applyBorder="1" applyAlignment="1" applyProtection="1">
      <alignment horizontal="center"/>
      <protection locked="0"/>
    </xf>
    <xf numFmtId="0" fontId="1" fillId="10" borderId="19" xfId="0" applyFont="1" applyFill="1" applyBorder="1" applyAlignment="1" applyProtection="1">
      <alignment horizontal="center"/>
      <protection locked="0"/>
    </xf>
    <xf numFmtId="0" fontId="16" fillId="11" borderId="1" xfId="0" applyFont="1" applyFill="1" applyBorder="1" applyAlignment="1" applyProtection="1">
      <alignment horizontal="center"/>
      <protection locked="0"/>
    </xf>
    <xf numFmtId="0" fontId="1" fillId="11" borderId="5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1" fillId="0" borderId="16" xfId="0" applyFont="1" applyBorder="1"/>
    <xf numFmtId="0" fontId="28" fillId="2" borderId="5" xfId="0" applyFont="1" applyFill="1" applyBorder="1" applyAlignment="1" applyProtection="1">
      <alignment horizontal="center"/>
      <protection locked="0"/>
    </xf>
    <xf numFmtId="0" fontId="25" fillId="12" borderId="2" xfId="0" applyFont="1" applyFill="1" applyBorder="1" applyAlignment="1" applyProtection="1">
      <alignment horizontal="left"/>
      <protection hidden="1"/>
    </xf>
    <xf numFmtId="0" fontId="25" fillId="12" borderId="4" xfId="0" applyFont="1" applyFill="1" applyBorder="1" applyAlignment="1" applyProtection="1">
      <alignment horizontal="left"/>
      <protection hidden="1"/>
    </xf>
    <xf numFmtId="0" fontId="25" fillId="12" borderId="3" xfId="0" applyFont="1" applyFill="1" applyBorder="1" applyAlignment="1" applyProtection="1">
      <alignment horizontal="left"/>
      <protection hidden="1"/>
    </xf>
    <xf numFmtId="0" fontId="30" fillId="0" borderId="0" xfId="0" applyFont="1" applyAlignment="1" applyProtection="1">
      <alignment horizontal="justify"/>
      <protection locked="0"/>
    </xf>
    <xf numFmtId="0" fontId="30" fillId="0" borderId="0" xfId="0" applyFont="1" applyProtection="1">
      <protection locked="0"/>
    </xf>
    <xf numFmtId="0" fontId="30" fillId="0" borderId="0" xfId="0" applyFont="1"/>
    <xf numFmtId="0" fontId="1" fillId="0" borderId="18" xfId="0" applyFont="1" applyBorder="1"/>
    <xf numFmtId="0" fontId="16" fillId="10" borderId="4" xfId="0" applyFont="1" applyFill="1" applyBorder="1"/>
    <xf numFmtId="0" fontId="16" fillId="14" borderId="4" xfId="0" applyFont="1" applyFill="1" applyBorder="1"/>
    <xf numFmtId="0" fontId="16" fillId="8" borderId="1" xfId="0" applyFont="1" applyFill="1" applyBorder="1" applyAlignment="1" applyProtection="1">
      <alignment horizontal="center"/>
      <protection locked="0"/>
    </xf>
    <xf numFmtId="0" fontId="22" fillId="12" borderId="1" xfId="0" applyFont="1" applyFill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9" fillId="2" borderId="1" xfId="0" applyFont="1" applyFill="1" applyBorder="1" applyAlignment="1" applyProtection="1">
      <alignment horizontal="center" wrapText="1"/>
      <protection locked="0"/>
    </xf>
    <xf numFmtId="0" fontId="27" fillId="0" borderId="30" xfId="0" applyFont="1" applyBorder="1" applyAlignment="1" applyProtection="1">
      <alignment horizontal="center" wrapText="1"/>
      <protection locked="0"/>
    </xf>
    <xf numFmtId="0" fontId="20" fillId="14" borderId="1" xfId="0" applyFont="1" applyFill="1" applyBorder="1" applyAlignment="1" applyProtection="1">
      <alignment horizontal="center" wrapText="1"/>
      <protection locked="0"/>
    </xf>
    <xf numFmtId="0" fontId="20" fillId="11" borderId="1" xfId="0" applyFont="1" applyFill="1" applyBorder="1" applyAlignment="1" applyProtection="1">
      <alignment horizontal="left" wrapText="1"/>
      <protection locked="0"/>
    </xf>
    <xf numFmtId="0" fontId="28" fillId="9" borderId="1" xfId="0" applyFont="1" applyFill="1" applyBorder="1" applyAlignment="1" applyProtection="1">
      <alignment horizontal="center"/>
      <protection locked="0"/>
    </xf>
    <xf numFmtId="0" fontId="33" fillId="10" borderId="1" xfId="0" applyFont="1" applyFill="1" applyBorder="1" applyAlignment="1" applyProtection="1">
      <alignment horizontal="center"/>
      <protection locked="0"/>
    </xf>
    <xf numFmtId="0" fontId="32" fillId="11" borderId="13" xfId="0" applyFont="1" applyFill="1" applyBorder="1" applyAlignment="1" applyProtection="1">
      <alignment horizontal="center"/>
      <protection locked="0"/>
    </xf>
    <xf numFmtId="0" fontId="32" fillId="10" borderId="13" xfId="0" applyFont="1" applyFill="1" applyBorder="1" applyAlignment="1" applyProtection="1">
      <alignment horizontal="center"/>
      <protection locked="0"/>
    </xf>
    <xf numFmtId="0" fontId="32" fillId="11" borderId="15" xfId="0" applyFont="1" applyFill="1" applyBorder="1" applyAlignment="1" applyProtection="1">
      <alignment horizontal="center"/>
      <protection locked="0"/>
    </xf>
    <xf numFmtId="0" fontId="32" fillId="10" borderId="15" xfId="0" applyFont="1" applyFill="1" applyBorder="1" applyAlignment="1" applyProtection="1">
      <alignment horizontal="center"/>
      <protection locked="0"/>
    </xf>
    <xf numFmtId="0" fontId="32" fillId="11" borderId="17" xfId="0" applyFont="1" applyFill="1" applyBorder="1" applyAlignment="1" applyProtection="1">
      <alignment horizontal="center"/>
      <protection locked="0"/>
    </xf>
    <xf numFmtId="0" fontId="32" fillId="10" borderId="17" xfId="0" applyFont="1" applyFill="1" applyBorder="1" applyAlignment="1" applyProtection="1">
      <alignment horizontal="center"/>
      <protection locked="0"/>
    </xf>
    <xf numFmtId="0" fontId="32" fillId="11" borderId="19" xfId="0" applyFont="1" applyFill="1" applyBorder="1" applyAlignment="1" applyProtection="1">
      <alignment horizontal="center"/>
      <protection locked="0"/>
    </xf>
    <xf numFmtId="0" fontId="32" fillId="10" borderId="19" xfId="0" applyFont="1" applyFill="1" applyBorder="1" applyAlignment="1" applyProtection="1">
      <alignment horizontal="center"/>
      <protection locked="0"/>
    </xf>
    <xf numFmtId="0" fontId="33" fillId="11" borderId="1" xfId="0" applyFont="1" applyFill="1" applyBorder="1" applyAlignment="1" applyProtection="1">
      <alignment horizontal="center"/>
      <protection locked="0"/>
    </xf>
    <xf numFmtId="0" fontId="32" fillId="11" borderId="5" xfId="0" applyFont="1" applyFill="1" applyBorder="1" applyAlignment="1" applyProtection="1">
      <alignment horizontal="center"/>
      <protection locked="0"/>
    </xf>
    <xf numFmtId="0" fontId="32" fillId="10" borderId="26" xfId="0" applyFont="1" applyFill="1" applyBorder="1" applyAlignment="1" applyProtection="1">
      <alignment horizontal="center"/>
      <protection locked="0"/>
    </xf>
    <xf numFmtId="0" fontId="32" fillId="11" borderId="1" xfId="0" applyFont="1" applyFill="1" applyBorder="1" applyAlignment="1" applyProtection="1">
      <alignment horizontal="center"/>
      <protection locked="0"/>
    </xf>
    <xf numFmtId="0" fontId="32" fillId="10" borderId="1" xfId="0" applyFont="1" applyFill="1" applyBorder="1" applyAlignment="1" applyProtection="1">
      <alignment horizontal="center"/>
      <protection locked="0"/>
    </xf>
    <xf numFmtId="0" fontId="32" fillId="11" borderId="26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2" fillId="0" borderId="15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 wrapText="1"/>
      <protection locked="0"/>
    </xf>
    <xf numFmtId="0" fontId="1" fillId="14" borderId="15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wrapText="1"/>
    </xf>
    <xf numFmtId="0" fontId="3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5" fillId="0" borderId="1" xfId="0" applyFont="1" applyBorder="1"/>
    <xf numFmtId="0" fontId="2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justify"/>
      <protection locked="0"/>
    </xf>
    <xf numFmtId="0" fontId="0" fillId="0" borderId="1" xfId="0" applyBorder="1" applyProtection="1">
      <protection locked="0"/>
    </xf>
    <xf numFmtId="0" fontId="21" fillId="0" borderId="1" xfId="0" applyFont="1" applyBorder="1" applyProtection="1">
      <protection locked="0"/>
    </xf>
    <xf numFmtId="0" fontId="34" fillId="0" borderId="1" xfId="0" applyFont="1" applyBorder="1" applyAlignment="1" applyProtection="1">
      <alignment horizontal="left"/>
      <protection locked="0"/>
    </xf>
    <xf numFmtId="0" fontId="19" fillId="0" borderId="1" xfId="0" quotePrefix="1" applyFont="1" applyBorder="1" applyAlignment="1" applyProtection="1">
      <alignment horizontal="justify"/>
      <protection locked="0"/>
    </xf>
    <xf numFmtId="0" fontId="0" fillId="0" borderId="1" xfId="0" applyBorder="1" applyAlignment="1" applyProtection="1">
      <alignment horizontal="left"/>
      <protection locked="0"/>
    </xf>
    <xf numFmtId="0" fontId="24" fillId="0" borderId="1" xfId="0" quotePrefix="1" applyFont="1" applyBorder="1" applyAlignment="1" applyProtection="1">
      <alignment horizontal="justify"/>
      <protection locked="0"/>
    </xf>
    <xf numFmtId="0" fontId="35" fillId="0" borderId="0" xfId="0" applyFont="1" applyAlignment="1">
      <alignment wrapText="1"/>
    </xf>
    <xf numFmtId="0" fontId="36" fillId="0" borderId="1" xfId="0" applyFont="1" applyBorder="1" applyAlignment="1">
      <alignment vertical="top" wrapText="1"/>
    </xf>
    <xf numFmtId="0" fontId="38" fillId="11" borderId="15" xfId="0" applyFont="1" applyFill="1" applyBorder="1" applyAlignment="1" applyProtection="1">
      <alignment horizontal="center"/>
      <protection locked="0"/>
    </xf>
    <xf numFmtId="0" fontId="39" fillId="2" borderId="1" xfId="0" applyFont="1" applyFill="1" applyBorder="1" applyAlignment="1" applyProtection="1">
      <alignment horizontal="center" wrapText="1"/>
      <protection locked="0"/>
    </xf>
    <xf numFmtId="0" fontId="27" fillId="8" borderId="27" xfId="0" applyFont="1" applyFill="1" applyBorder="1" applyAlignment="1" applyProtection="1">
      <alignment horizontal="center" wrapText="1"/>
      <protection locked="0"/>
    </xf>
    <xf numFmtId="0" fontId="27" fillId="8" borderId="30" xfId="0" applyFont="1" applyFill="1" applyBorder="1" applyAlignment="1" applyProtection="1">
      <alignment horizontal="center" wrapText="1"/>
      <protection locked="0"/>
    </xf>
    <xf numFmtId="0" fontId="27" fillId="8" borderId="33" xfId="0" applyFont="1" applyFill="1" applyBorder="1" applyAlignment="1" applyProtection="1">
      <alignment horizontal="center" wrapText="1"/>
      <protection locked="0"/>
    </xf>
    <xf numFmtId="0" fontId="27" fillId="0" borderId="33" xfId="0" applyFont="1" applyBorder="1" applyAlignment="1" applyProtection="1">
      <alignment horizontal="center" wrapText="1"/>
      <protection locked="0"/>
    </xf>
    <xf numFmtId="0" fontId="1" fillId="8" borderId="13" xfId="0" applyFont="1" applyFill="1" applyBorder="1" applyAlignment="1" applyProtection="1">
      <alignment horizontal="center"/>
      <protection locked="0"/>
    </xf>
    <xf numFmtId="0" fontId="1" fillId="8" borderId="15" xfId="0" applyFont="1" applyFill="1" applyBorder="1" applyAlignment="1" applyProtection="1">
      <alignment horizontal="center"/>
      <protection locked="0"/>
    </xf>
    <xf numFmtId="0" fontId="1" fillId="8" borderId="17" xfId="0" applyFont="1" applyFill="1" applyBorder="1" applyAlignment="1" applyProtection="1">
      <alignment horizontal="center"/>
      <protection locked="0"/>
    </xf>
    <xf numFmtId="0" fontId="1" fillId="8" borderId="19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8" borderId="5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11" borderId="26" xfId="0" applyFont="1" applyFill="1" applyBorder="1" applyAlignment="1" applyProtection="1">
      <alignment horizontal="center"/>
      <protection locked="0"/>
    </xf>
    <xf numFmtId="0" fontId="1" fillId="10" borderId="26" xfId="0" applyFont="1" applyFill="1" applyBorder="1" applyAlignment="1" applyProtection="1">
      <alignment horizontal="center"/>
      <protection locked="0"/>
    </xf>
    <xf numFmtId="0" fontId="1" fillId="11" borderId="3" xfId="0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justify"/>
      <protection locked="0"/>
    </xf>
    <xf numFmtId="0" fontId="27" fillId="11" borderId="0" xfId="0" applyFont="1" applyFill="1" applyAlignment="1" applyProtection="1">
      <alignment horizontal="justify"/>
      <protection locked="0"/>
    </xf>
    <xf numFmtId="0" fontId="18" fillId="0" borderId="0" xfId="0" applyFont="1" applyAlignment="1" applyProtection="1">
      <alignment horizontal="justify"/>
      <protection locked="0"/>
    </xf>
    <xf numFmtId="0" fontId="16" fillId="0" borderId="0" xfId="0" applyFont="1" applyAlignment="1" applyProtection="1">
      <alignment horizontal="justify"/>
      <protection locked="0"/>
    </xf>
    <xf numFmtId="0" fontId="1" fillId="0" borderId="0" xfId="0" applyFont="1" applyAlignment="1" applyProtection="1">
      <alignment horizontal="justify"/>
      <protection locked="0"/>
    </xf>
    <xf numFmtId="0" fontId="18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10" borderId="1" xfId="1" applyFont="1" applyFill="1" applyBorder="1" applyAlignment="1" applyProtection="1">
      <alignment horizontal="left" wrapText="1"/>
    </xf>
    <xf numFmtId="0" fontId="1" fillId="14" borderId="5" xfId="1" applyFont="1" applyFill="1" applyBorder="1" applyAlignment="1" applyProtection="1">
      <alignment horizontal="center" wrapText="1"/>
    </xf>
    <xf numFmtId="0" fontId="1" fillId="14" borderId="7" xfId="1" applyFont="1" applyFill="1" applyBorder="1" applyAlignment="1" applyProtection="1">
      <alignment horizontal="center" wrapText="1"/>
    </xf>
    <xf numFmtId="0" fontId="1" fillId="14" borderId="25" xfId="1" applyFont="1" applyFill="1" applyBorder="1" applyAlignment="1" applyProtection="1">
      <alignment horizontal="center" wrapText="1"/>
    </xf>
    <xf numFmtId="0" fontId="1" fillId="10" borderId="5" xfId="1" applyFont="1" applyFill="1" applyBorder="1" applyAlignment="1" applyProtection="1">
      <alignment horizontal="center" wrapText="1"/>
    </xf>
    <xf numFmtId="0" fontId="1" fillId="10" borderId="7" xfId="1" applyFont="1" applyFill="1" applyBorder="1" applyAlignment="1" applyProtection="1">
      <alignment horizontal="center" wrapText="1"/>
    </xf>
    <xf numFmtId="0" fontId="1" fillId="10" borderId="25" xfId="1" applyFont="1" applyFill="1" applyBorder="1" applyAlignment="1" applyProtection="1">
      <alignment horizontal="center" wrapText="1"/>
    </xf>
    <xf numFmtId="0" fontId="11" fillId="3" borderId="8" xfId="0" applyFont="1" applyFill="1" applyBorder="1" applyAlignment="1" applyProtection="1">
      <alignment horizontal="center"/>
      <protection locked="0"/>
    </xf>
    <xf numFmtId="0" fontId="11" fillId="3" borderId="23" xfId="0" applyFont="1" applyFill="1" applyBorder="1" applyAlignment="1" applyProtection="1">
      <alignment horizontal="center"/>
      <protection locked="0"/>
    </xf>
    <xf numFmtId="0" fontId="11" fillId="3" borderId="10" xfId="0" applyFont="1" applyFill="1" applyBorder="1" applyAlignment="1" applyProtection="1">
      <alignment horizontal="center"/>
      <protection locked="0"/>
    </xf>
    <xf numFmtId="0" fontId="11" fillId="3" borderId="24" xfId="0" applyFont="1" applyFill="1" applyBorder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/>
      <protection locked="0"/>
    </xf>
    <xf numFmtId="0" fontId="11" fillId="3" borderId="6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11" fillId="3" borderId="7" xfId="0" applyFont="1" applyFill="1" applyBorder="1" applyAlignment="1" applyProtection="1">
      <alignment horizontal="center"/>
      <protection locked="0"/>
    </xf>
    <xf numFmtId="0" fontId="11" fillId="3" borderId="25" xfId="0" applyFont="1" applyFill="1" applyBorder="1" applyAlignment="1" applyProtection="1">
      <alignment horizontal="center"/>
      <protection locked="0"/>
    </xf>
    <xf numFmtId="0" fontId="16" fillId="8" borderId="1" xfId="1" applyFont="1" applyFill="1" applyBorder="1" applyAlignment="1" applyProtection="1">
      <alignment horizontal="left" wrapText="1"/>
    </xf>
    <xf numFmtId="0" fontId="17" fillId="8" borderId="1" xfId="0" applyFont="1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7" fillId="4" borderId="1" xfId="0" applyFont="1" applyFill="1" applyBorder="1" applyAlignment="1" applyProtection="1">
      <alignment horizontal="left"/>
      <protection hidden="1"/>
    </xf>
    <xf numFmtId="0" fontId="18" fillId="2" borderId="1" xfId="1" applyFont="1" applyFill="1" applyBorder="1" applyAlignment="1" applyProtection="1">
      <alignment horizontal="left" wrapText="1"/>
    </xf>
    <xf numFmtId="0" fontId="19" fillId="2" borderId="1" xfId="0" applyFont="1" applyFill="1" applyBorder="1" applyAlignment="1">
      <alignment horizontal="left"/>
    </xf>
    <xf numFmtId="0" fontId="20" fillId="7" borderId="1" xfId="0" applyFont="1" applyFill="1" applyBorder="1" applyAlignment="1" applyProtection="1">
      <alignment horizontal="center" wrapText="1"/>
      <protection locked="0"/>
    </xf>
    <xf numFmtId="0" fontId="16" fillId="8" borderId="1" xfId="1" applyFont="1" applyFill="1" applyBorder="1" applyAlignment="1" applyProtection="1">
      <alignment wrapText="1"/>
    </xf>
    <xf numFmtId="0" fontId="0" fillId="0" borderId="1" xfId="0" applyBorder="1" applyAlignment="1" applyProtection="1">
      <alignment horizontal="center"/>
      <protection locked="0"/>
    </xf>
    <xf numFmtId="0" fontId="20" fillId="11" borderId="0" xfId="0" applyFont="1" applyFill="1" applyAlignment="1" applyProtection="1">
      <alignment horizontal="left" wrapText="1"/>
      <protection locked="0"/>
    </xf>
    <xf numFmtId="0" fontId="20" fillId="14" borderId="8" xfId="0" applyFont="1" applyFill="1" applyBorder="1" applyAlignment="1" applyProtection="1">
      <alignment horizontal="center"/>
      <protection locked="0"/>
    </xf>
    <xf numFmtId="0" fontId="20" fillId="14" borderId="23" xfId="0" applyFont="1" applyFill="1" applyBorder="1" applyAlignment="1" applyProtection="1">
      <alignment horizontal="center"/>
      <protection locked="0"/>
    </xf>
    <xf numFmtId="0" fontId="20" fillId="14" borderId="10" xfId="0" applyFont="1" applyFill="1" applyBorder="1" applyAlignment="1" applyProtection="1">
      <alignment horizontal="center"/>
      <protection locked="0"/>
    </xf>
    <xf numFmtId="0" fontId="20" fillId="14" borderId="24" xfId="0" applyFont="1" applyFill="1" applyBorder="1" applyAlignment="1" applyProtection="1">
      <alignment horizontal="center"/>
      <protection locked="0"/>
    </xf>
    <xf numFmtId="0" fontId="20" fillId="14" borderId="21" xfId="0" applyFont="1" applyFill="1" applyBorder="1" applyAlignment="1" applyProtection="1">
      <alignment horizontal="center"/>
      <protection locked="0"/>
    </xf>
    <xf numFmtId="0" fontId="20" fillId="14" borderId="6" xfId="0" applyFont="1" applyFill="1" applyBorder="1" applyAlignment="1" applyProtection="1">
      <alignment horizontal="center"/>
      <protection locked="0"/>
    </xf>
    <xf numFmtId="0" fontId="28" fillId="11" borderId="0" xfId="0" applyFont="1" applyFill="1" applyAlignment="1" applyProtection="1">
      <alignment horizontal="left" wrapText="1"/>
      <protection locked="0"/>
    </xf>
    <xf numFmtId="0" fontId="18" fillId="2" borderId="2" xfId="1" applyFont="1" applyFill="1" applyBorder="1" applyAlignment="1" applyProtection="1">
      <alignment horizontal="left" wrapText="1"/>
    </xf>
    <xf numFmtId="0" fontId="18" fillId="2" borderId="4" xfId="1" applyFont="1" applyFill="1" applyBorder="1" applyAlignment="1" applyProtection="1">
      <alignment horizontal="left" wrapText="1"/>
    </xf>
    <xf numFmtId="0" fontId="20" fillId="11" borderId="28" xfId="0" applyFont="1" applyFill="1" applyBorder="1" applyAlignment="1" applyProtection="1">
      <alignment horizontal="left" wrapText="1"/>
      <protection locked="0"/>
    </xf>
    <xf numFmtId="0" fontId="20" fillId="11" borderId="29" xfId="0" applyFont="1" applyFill="1" applyBorder="1" applyAlignment="1" applyProtection="1">
      <alignment horizontal="left" wrapText="1"/>
      <protection locked="0"/>
    </xf>
    <xf numFmtId="0" fontId="20" fillId="11" borderId="31" xfId="0" applyFont="1" applyFill="1" applyBorder="1" applyAlignment="1" applyProtection="1">
      <alignment horizontal="left" wrapText="1"/>
      <protection locked="0"/>
    </xf>
    <xf numFmtId="0" fontId="20" fillId="11" borderId="32" xfId="0" applyFont="1" applyFill="1" applyBorder="1" applyAlignment="1" applyProtection="1">
      <alignment horizontal="left" wrapText="1"/>
      <protection locked="0"/>
    </xf>
    <xf numFmtId="0" fontId="19" fillId="2" borderId="2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0" fontId="11" fillId="0" borderId="0" xfId="0" applyFont="1" applyAlignment="1" applyProtection="1">
      <alignment horizontal="left" vertical="center" wrapText="1"/>
      <protection locked="0"/>
    </xf>
    <xf numFmtId="1" fontId="9" fillId="7" borderId="2" xfId="0" applyNumberFormat="1" applyFont="1" applyFill="1" applyBorder="1" applyAlignment="1" applyProtection="1">
      <alignment horizontal="center"/>
      <protection hidden="1"/>
    </xf>
    <xf numFmtId="1" fontId="9" fillId="7" borderId="3" xfId="0" applyNumberFormat="1" applyFont="1" applyFill="1" applyBorder="1" applyAlignment="1" applyProtection="1">
      <alignment horizontal="center"/>
      <protection hidden="1"/>
    </xf>
    <xf numFmtId="0" fontId="20" fillId="7" borderId="2" xfId="0" applyFont="1" applyFill="1" applyBorder="1" applyAlignment="1" applyProtection="1">
      <alignment horizontal="center" wrapText="1"/>
      <protection locked="0"/>
    </xf>
    <xf numFmtId="0" fontId="20" fillId="7" borderId="4" xfId="0" applyFont="1" applyFill="1" applyBorder="1" applyAlignment="1" applyProtection="1">
      <alignment horizontal="center" wrapText="1"/>
      <protection locked="0"/>
    </xf>
    <xf numFmtId="0" fontId="28" fillId="2" borderId="2" xfId="0" applyFont="1" applyFill="1" applyBorder="1" applyAlignment="1" applyProtection="1">
      <alignment horizontal="left" wrapText="1"/>
      <protection locked="0"/>
    </xf>
    <xf numFmtId="0" fontId="28" fillId="2" borderId="3" xfId="0" applyFont="1" applyFill="1" applyBorder="1" applyAlignment="1" applyProtection="1">
      <alignment horizontal="left" wrapText="1"/>
      <protection locked="0"/>
    </xf>
    <xf numFmtId="0" fontId="5" fillId="7" borderId="2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left" wrapText="1"/>
    </xf>
    <xf numFmtId="0" fontId="21" fillId="13" borderId="2" xfId="0" applyFont="1" applyFill="1" applyBorder="1" applyAlignment="1" applyProtection="1">
      <alignment horizontal="center"/>
      <protection locked="0"/>
    </xf>
    <xf numFmtId="0" fontId="21" fillId="13" borderId="3" xfId="0" applyFont="1" applyFill="1" applyBorder="1" applyAlignment="1" applyProtection="1">
      <alignment horizontal="center"/>
      <protection locked="0"/>
    </xf>
    <xf numFmtId="1" fontId="25" fillId="12" borderId="2" xfId="0" quotePrefix="1" applyNumberFormat="1" applyFont="1" applyFill="1" applyBorder="1" applyAlignment="1" applyProtection="1">
      <alignment horizontal="center"/>
      <protection hidden="1"/>
    </xf>
    <xf numFmtId="1" fontId="25" fillId="12" borderId="3" xfId="0" applyNumberFormat="1" applyFont="1" applyFill="1" applyBorder="1" applyAlignment="1" applyProtection="1">
      <alignment horizontal="center"/>
      <protection hidden="1"/>
    </xf>
    <xf numFmtId="0" fontId="25" fillId="15" borderId="1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2" fillId="12" borderId="2" xfId="0" applyFont="1" applyFill="1" applyBorder="1" applyAlignment="1" applyProtection="1">
      <alignment horizontal="right"/>
      <protection hidden="1"/>
    </xf>
    <xf numFmtId="0" fontId="22" fillId="12" borderId="4" xfId="0" applyFont="1" applyFill="1" applyBorder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5" fillId="12" borderId="2" xfId="0" applyFont="1" applyFill="1" applyBorder="1" applyAlignment="1" applyProtection="1">
      <alignment horizontal="left"/>
      <protection hidden="1"/>
    </xf>
    <xf numFmtId="0" fontId="5" fillId="12" borderId="4" xfId="0" applyFont="1" applyFill="1" applyBorder="1" applyAlignment="1" applyProtection="1">
      <alignment horizontal="left"/>
      <protection hidden="1"/>
    </xf>
    <xf numFmtId="0" fontId="5" fillId="12" borderId="3" xfId="0" applyFont="1" applyFill="1" applyBorder="1" applyAlignment="1" applyProtection="1">
      <alignment horizontal="left"/>
      <protection hidden="1"/>
    </xf>
    <xf numFmtId="1" fontId="25" fillId="12" borderId="2" xfId="0" applyNumberFormat="1" applyFont="1" applyFill="1" applyBorder="1" applyAlignment="1" applyProtection="1">
      <alignment horizontal="center"/>
      <protection hidden="1"/>
    </xf>
    <xf numFmtId="0" fontId="25" fillId="15" borderId="2" xfId="0" applyFont="1" applyFill="1" applyBorder="1" applyAlignment="1" applyProtection="1">
      <alignment horizontal="center" vertical="center" wrapText="1"/>
      <protection hidden="1"/>
    </xf>
    <xf numFmtId="0" fontId="25" fillId="15" borderId="3" xfId="0" applyFont="1" applyFill="1" applyBorder="1" applyAlignment="1" applyProtection="1">
      <alignment horizontal="center" vertical="center" wrapText="1"/>
      <protection hidden="1"/>
    </xf>
    <xf numFmtId="15" fontId="4" fillId="3" borderId="1" xfId="0" applyNumberFormat="1" applyFont="1" applyFill="1" applyBorder="1" applyAlignment="1" applyProtection="1">
      <alignment horizontal="left" vertical="center"/>
      <protection locked="0"/>
    </xf>
    <xf numFmtId="0" fontId="27" fillId="11" borderId="5" xfId="0" applyFont="1" applyFill="1" applyBorder="1" applyAlignment="1" applyProtection="1">
      <alignment horizontal="center" wrapText="1"/>
      <protection locked="0"/>
    </xf>
    <xf numFmtId="0" fontId="27" fillId="11" borderId="7" xfId="0" applyFont="1" applyFill="1" applyBorder="1" applyAlignment="1" applyProtection="1">
      <alignment horizontal="center" wrapText="1"/>
      <protection locked="0"/>
    </xf>
    <xf numFmtId="0" fontId="27" fillId="11" borderId="25" xfId="0" applyFont="1" applyFill="1" applyBorder="1" applyAlignment="1" applyProtection="1">
      <alignment horizontal="center" wrapText="1"/>
      <protection locked="0"/>
    </xf>
    <xf numFmtId="0" fontId="25" fillId="11" borderId="1" xfId="0" applyFont="1" applyFill="1" applyBorder="1" applyAlignment="1" applyProtection="1">
      <alignment horizontal="center" vertical="center" wrapText="1"/>
      <protection hidden="1"/>
    </xf>
    <xf numFmtId="0" fontId="25" fillId="13" borderId="2" xfId="0" applyFont="1" applyFill="1" applyBorder="1" applyAlignment="1" applyProtection="1">
      <alignment horizontal="center"/>
      <protection hidden="1"/>
    </xf>
    <xf numFmtId="0" fontId="25" fillId="13" borderId="3" xfId="0" applyFont="1" applyFill="1" applyBorder="1" applyAlignment="1" applyProtection="1">
      <alignment horizontal="center"/>
      <protection hidden="1"/>
    </xf>
    <xf numFmtId="0" fontId="25" fillId="12" borderId="2" xfId="0" applyFont="1" applyFill="1" applyBorder="1" applyAlignment="1" applyProtection="1">
      <alignment horizontal="center"/>
      <protection hidden="1"/>
    </xf>
    <xf numFmtId="0" fontId="25" fillId="12" borderId="3" xfId="0" applyFont="1" applyFill="1" applyBorder="1" applyAlignment="1" applyProtection="1">
      <alignment horizontal="center"/>
      <protection hidden="1"/>
    </xf>
    <xf numFmtId="0" fontId="10" fillId="11" borderId="5" xfId="0" applyFont="1" applyFill="1" applyBorder="1" applyAlignment="1" applyProtection="1">
      <alignment horizontal="center" wrapText="1"/>
      <protection locked="0"/>
    </xf>
    <xf numFmtId="0" fontId="10" fillId="11" borderId="7" xfId="0" applyFont="1" applyFill="1" applyBorder="1" applyAlignment="1" applyProtection="1">
      <alignment horizontal="center" wrapText="1"/>
      <protection locked="0"/>
    </xf>
    <xf numFmtId="0" fontId="10" fillId="11" borderId="25" xfId="0" applyFont="1" applyFill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9" fillId="0" borderId="22" xfId="0" applyFont="1" applyBorder="1" applyAlignment="1" applyProtection="1">
      <alignment horizontal="right"/>
      <protection locked="0"/>
    </xf>
    <xf numFmtId="0" fontId="31" fillId="15" borderId="1" xfId="0" applyFont="1" applyFill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left"/>
      <protection hidden="1"/>
    </xf>
    <xf numFmtId="0" fontId="7" fillId="4" borderId="4" xfId="0" applyFont="1" applyFill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left" vertical="center"/>
      <protection locked="0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za05\rdr\zaSehona\Documents\Grant%20application%20Round%202\191118_Phase%201_Round%202%20scorecard_S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riteria score"/>
      <sheetName val=" Scoring sheet 1"/>
      <sheetName val="Sheet 1 calculations.data"/>
      <sheetName val="Scoring sheet 2"/>
      <sheetName val="Sheet 2 calculations.data"/>
      <sheetName val="Scoring sheet 3"/>
      <sheetName val="Sheet 3 calculations.data"/>
      <sheetName val="Project Cost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zoomScale="180" zoomScaleNormal="180" workbookViewId="0">
      <selection activeCell="F15" sqref="F15"/>
    </sheetView>
  </sheetViews>
  <sheetFormatPr defaultRowHeight="14.5" x14ac:dyDescent="0.35"/>
  <cols>
    <col min="1" max="1" width="80.54296875" customWidth="1"/>
    <col min="2" max="2" width="0" hidden="1" customWidth="1"/>
  </cols>
  <sheetData>
    <row r="1" spans="1:6" ht="21" customHeight="1" x14ac:dyDescent="0.5">
      <c r="A1" s="165" t="s">
        <v>0</v>
      </c>
      <c r="B1" s="164"/>
      <c r="C1" s="164"/>
      <c r="D1" s="164"/>
      <c r="E1" s="164"/>
      <c r="F1" s="164"/>
    </row>
    <row r="2" spans="1:6" x14ac:dyDescent="0.35">
      <c r="A2" s="151" t="s">
        <v>1</v>
      </c>
    </row>
    <row r="3" spans="1:6" x14ac:dyDescent="0.35">
      <c r="A3" s="151" t="s">
        <v>2</v>
      </c>
    </row>
    <row r="4" spans="1:6" ht="29" x14ac:dyDescent="0.35">
      <c r="A4" s="152" t="s">
        <v>3</v>
      </c>
    </row>
    <row r="5" spans="1:6" ht="7.5" customHeight="1" x14ac:dyDescent="0.35"/>
    <row r="6" spans="1:6" ht="21" x14ac:dyDescent="0.5">
      <c r="A6" s="155" t="s">
        <v>4</v>
      </c>
      <c r="B6" s="151"/>
    </row>
    <row r="7" spans="1:6" ht="18.5" x14ac:dyDescent="0.45">
      <c r="A7" s="156" t="s">
        <v>5</v>
      </c>
      <c r="B7" s="157"/>
      <c r="C7" s="2"/>
      <c r="D7" s="90"/>
      <c r="E7" s="2"/>
    </row>
    <row r="8" spans="1:6" x14ac:dyDescent="0.35">
      <c r="A8" s="158" t="s">
        <v>6</v>
      </c>
      <c r="B8" s="158"/>
      <c r="C8" s="3"/>
      <c r="D8" s="3"/>
      <c r="E8" s="2"/>
    </row>
    <row r="9" spans="1:6" x14ac:dyDescent="0.35">
      <c r="A9" s="158" t="s">
        <v>7</v>
      </c>
      <c r="B9" s="158"/>
      <c r="C9" s="3"/>
      <c r="D9" s="3"/>
      <c r="E9" s="3"/>
    </row>
    <row r="10" spans="1:6" x14ac:dyDescent="0.35">
      <c r="A10" s="158"/>
      <c r="B10" s="158"/>
      <c r="C10" s="3"/>
      <c r="D10" s="3"/>
      <c r="E10" s="2"/>
    </row>
    <row r="11" spans="1:6" ht="18.5" x14ac:dyDescent="0.45">
      <c r="A11" s="159" t="s">
        <v>8</v>
      </c>
      <c r="B11" s="158"/>
      <c r="C11" s="3"/>
      <c r="D11" s="3"/>
      <c r="E11" s="2"/>
    </row>
    <row r="12" spans="1:6" x14ac:dyDescent="0.35">
      <c r="A12" s="158" t="s">
        <v>9</v>
      </c>
      <c r="B12" s="158"/>
      <c r="C12" s="3"/>
      <c r="D12" s="3"/>
      <c r="E12" s="2"/>
    </row>
    <row r="13" spans="1:6" x14ac:dyDescent="0.35">
      <c r="A13" s="158" t="s">
        <v>10</v>
      </c>
      <c r="B13" s="158"/>
      <c r="C13" s="3"/>
      <c r="D13" s="3"/>
      <c r="E13" s="3"/>
    </row>
    <row r="14" spans="1:6" x14ac:dyDescent="0.35">
      <c r="A14" s="151"/>
      <c r="B14" s="151"/>
      <c r="E14" s="2"/>
    </row>
    <row r="15" spans="1:6" ht="18.5" x14ac:dyDescent="0.45">
      <c r="A15" s="159" t="s">
        <v>11</v>
      </c>
      <c r="B15" s="158"/>
      <c r="C15" s="3"/>
      <c r="D15" s="3"/>
    </row>
    <row r="16" spans="1:6" ht="15.5" x14ac:dyDescent="0.35">
      <c r="A16" s="160" t="s">
        <v>12</v>
      </c>
      <c r="B16" s="161" t="s">
        <v>13</v>
      </c>
      <c r="C16" s="153"/>
      <c r="D16" s="153"/>
    </row>
    <row r="17" spans="1:4" x14ac:dyDescent="0.35">
      <c r="A17" s="162" t="s">
        <v>14</v>
      </c>
      <c r="B17" s="163" t="s">
        <v>13</v>
      </c>
      <c r="C17" s="154"/>
      <c r="D17" s="154"/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T243"/>
  <sheetViews>
    <sheetView topLeftCell="A39" zoomScale="160" zoomScaleNormal="160" workbookViewId="0">
      <selection activeCell="G5" sqref="G5"/>
    </sheetView>
  </sheetViews>
  <sheetFormatPr defaultColWidth="8.7265625" defaultRowHeight="14.5" x14ac:dyDescent="0.35"/>
  <cols>
    <col min="1" max="1" width="4.1796875" style="3" customWidth="1"/>
    <col min="2" max="2" width="4.453125" style="3" customWidth="1"/>
    <col min="3" max="3" width="3.7265625" style="3" customWidth="1"/>
    <col min="4" max="4" width="56.54296875" style="3" customWidth="1"/>
    <col min="5" max="5" width="6.54296875" style="3" customWidth="1"/>
    <col min="6" max="8" width="8.7265625" style="3"/>
    <col min="9" max="10" width="11.7265625" style="3" bestFit="1" customWidth="1"/>
    <col min="11" max="228" width="8.7265625" style="3"/>
  </cols>
  <sheetData>
    <row r="1" spans="1:228" ht="23.5" x14ac:dyDescent="0.55000000000000004">
      <c r="A1" s="210" t="s">
        <v>15</v>
      </c>
      <c r="B1" s="210"/>
      <c r="C1" s="210"/>
      <c r="D1" s="210"/>
      <c r="E1" s="21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</row>
    <row r="2" spans="1:228" ht="8.5" customHeight="1" x14ac:dyDescent="0.35">
      <c r="A2" s="216"/>
      <c r="B2" s="216"/>
      <c r="C2" s="216"/>
      <c r="D2" s="216"/>
      <c r="E2" s="2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228" ht="10.5" customHeight="1" x14ac:dyDescent="0.35">
      <c r="A3" s="211"/>
      <c r="B3" s="211"/>
      <c r="C3" s="211"/>
      <c r="D3" s="211"/>
      <c r="E3" s="2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228" ht="16.5" hidden="1" customHeight="1" x14ac:dyDescent="0.35">
      <c r="A4" s="53"/>
      <c r="B4" s="53"/>
      <c r="C4" s="53"/>
      <c r="D4" s="58" t="s">
        <v>16</v>
      </c>
      <c r="E4" s="5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228" s="6" customFormat="1" ht="26" x14ac:dyDescent="0.3">
      <c r="A5" s="60" t="s">
        <v>17</v>
      </c>
      <c r="B5" s="214" t="s">
        <v>18</v>
      </c>
      <c r="C5" s="214"/>
      <c r="D5" s="214"/>
      <c r="E5" s="61" t="s">
        <v>19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</row>
    <row r="6" spans="1:228" s="6" customFormat="1" ht="15.5" x14ac:dyDescent="0.35">
      <c r="A6" s="33">
        <v>0</v>
      </c>
      <c r="B6" s="212" t="s">
        <v>20</v>
      </c>
      <c r="C6" s="212"/>
      <c r="D6" s="212"/>
      <c r="E6" s="65">
        <v>7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</row>
    <row r="7" spans="1:228" s="6" customFormat="1" ht="26" x14ac:dyDescent="0.3">
      <c r="A7" s="218"/>
      <c r="B7" s="219"/>
      <c r="C7" s="129">
        <v>1</v>
      </c>
      <c r="D7" s="130" t="s">
        <v>21</v>
      </c>
      <c r="E7" s="130" t="s">
        <v>22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</row>
    <row r="8" spans="1:228" s="6" customFormat="1" ht="26" x14ac:dyDescent="0.3">
      <c r="A8" s="220"/>
      <c r="B8" s="221"/>
      <c r="C8" s="129">
        <v>2</v>
      </c>
      <c r="D8" s="130" t="s">
        <v>23</v>
      </c>
      <c r="E8" s="130" t="s">
        <v>22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</row>
    <row r="9" spans="1:228" s="6" customFormat="1" ht="26" x14ac:dyDescent="0.3">
      <c r="A9" s="220"/>
      <c r="B9" s="221"/>
      <c r="C9" s="129">
        <v>3</v>
      </c>
      <c r="D9" s="130" t="s">
        <v>24</v>
      </c>
      <c r="E9" s="130" t="s">
        <v>22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</row>
    <row r="10" spans="1:228" s="6" customFormat="1" ht="26" x14ac:dyDescent="0.3">
      <c r="A10" s="220"/>
      <c r="B10" s="221"/>
      <c r="C10" s="129">
        <v>4</v>
      </c>
      <c r="D10" s="130" t="s">
        <v>25</v>
      </c>
      <c r="E10" s="130" t="s">
        <v>22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</row>
    <row r="11" spans="1:228" s="6" customFormat="1" ht="26" x14ac:dyDescent="0.3">
      <c r="A11" s="220"/>
      <c r="B11" s="221"/>
      <c r="C11" s="129">
        <v>5</v>
      </c>
      <c r="D11" s="130" t="s">
        <v>26</v>
      </c>
      <c r="E11" s="130" t="s">
        <v>22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</row>
    <row r="12" spans="1:228" s="6" customFormat="1" ht="24.75" customHeight="1" x14ac:dyDescent="0.3">
      <c r="A12" s="220"/>
      <c r="B12" s="221"/>
      <c r="C12" s="129">
        <v>6</v>
      </c>
      <c r="D12" s="130" t="s">
        <v>27</v>
      </c>
      <c r="E12" s="130" t="s">
        <v>22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</row>
    <row r="13" spans="1:228" s="6" customFormat="1" ht="26" x14ac:dyDescent="0.3">
      <c r="A13" s="222"/>
      <c r="B13" s="223"/>
      <c r="C13" s="129">
        <v>7</v>
      </c>
      <c r="D13" s="130" t="s">
        <v>28</v>
      </c>
      <c r="E13" s="130" t="s">
        <v>22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</row>
    <row r="14" spans="1:228" s="37" customFormat="1" ht="15.5" x14ac:dyDescent="0.35">
      <c r="A14" s="33">
        <v>1</v>
      </c>
      <c r="B14" s="212" t="s">
        <v>29</v>
      </c>
      <c r="C14" s="212"/>
      <c r="D14" s="212"/>
      <c r="E14" s="6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</row>
    <row r="15" spans="1:228" s="21" customFormat="1" x14ac:dyDescent="0.35">
      <c r="A15" s="55"/>
      <c r="B15" s="55" t="s">
        <v>30</v>
      </c>
      <c r="C15" s="207" t="s">
        <v>31</v>
      </c>
      <c r="D15" s="207"/>
      <c r="E15" s="27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</row>
    <row r="16" spans="1:228" x14ac:dyDescent="0.35">
      <c r="A16" s="198"/>
      <c r="B16" s="199"/>
      <c r="C16" s="191" t="s">
        <v>32</v>
      </c>
      <c r="D16" s="191"/>
      <c r="E16" s="6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.5" x14ac:dyDescent="0.35">
      <c r="A17" s="200"/>
      <c r="B17" s="201"/>
      <c r="C17" s="195"/>
      <c r="D17" s="63" t="s">
        <v>33</v>
      </c>
      <c r="E17" s="109">
        <v>2</v>
      </c>
      <c r="F17" s="2"/>
      <c r="G17" s="2"/>
      <c r="H17" s="224"/>
      <c r="I17" s="22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35">
      <c r="A18" s="200"/>
      <c r="B18" s="201"/>
      <c r="C18" s="196"/>
      <c r="D18" s="63" t="s">
        <v>34</v>
      </c>
      <c r="E18" s="109">
        <v>4</v>
      </c>
      <c r="F18" s="2"/>
      <c r="G18" s="2"/>
      <c r="H18" s="217"/>
      <c r="I18" s="21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35">
      <c r="A19" s="200"/>
      <c r="B19" s="201"/>
      <c r="C19" s="196"/>
      <c r="D19" s="56" t="s">
        <v>35</v>
      </c>
      <c r="E19" s="109">
        <v>6</v>
      </c>
      <c r="F19" s="2"/>
      <c r="G19" s="2"/>
      <c r="H19" s="217"/>
      <c r="I19" s="21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35">
      <c r="A20" s="200"/>
      <c r="B20" s="201"/>
      <c r="C20" s="197"/>
      <c r="D20" s="56" t="s">
        <v>36</v>
      </c>
      <c r="E20" s="109">
        <v>8</v>
      </c>
      <c r="F20" s="2"/>
      <c r="G20" s="2"/>
      <c r="H20" s="217"/>
      <c r="I20" s="21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35">
      <c r="A21" s="200"/>
      <c r="B21" s="201"/>
      <c r="C21" s="191" t="s">
        <v>37</v>
      </c>
      <c r="D21" s="191"/>
      <c r="E21" s="110"/>
      <c r="F21" s="2"/>
      <c r="G21" s="2"/>
      <c r="H21" s="217"/>
      <c r="I21" s="21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35">
      <c r="A22" s="200"/>
      <c r="B22" s="201"/>
      <c r="C22" s="195"/>
      <c r="D22" s="63" t="s">
        <v>33</v>
      </c>
      <c r="E22" s="109">
        <v>2</v>
      </c>
      <c r="F22" s="2"/>
      <c r="G22" s="2"/>
      <c r="H22" s="217"/>
      <c r="I22" s="21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35">
      <c r="A23" s="200"/>
      <c r="B23" s="201"/>
      <c r="C23" s="196"/>
      <c r="D23" s="63" t="s">
        <v>34</v>
      </c>
      <c r="E23" s="109">
        <v>4</v>
      </c>
      <c r="F23" s="2"/>
      <c r="G23" s="2"/>
      <c r="H23" s="217"/>
      <c r="I23" s="21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35">
      <c r="A24" s="200"/>
      <c r="B24" s="201"/>
      <c r="C24" s="196"/>
      <c r="D24" s="56" t="s">
        <v>35</v>
      </c>
      <c r="E24" s="109">
        <v>6</v>
      </c>
      <c r="F24" s="2"/>
      <c r="G24" s="2"/>
      <c r="H24" s="217"/>
      <c r="I24" s="21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35">
      <c r="A25" s="200"/>
      <c r="B25" s="201"/>
      <c r="C25" s="197"/>
      <c r="D25" s="56" t="s">
        <v>36</v>
      </c>
      <c r="E25" s="109">
        <v>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35">
      <c r="A26" s="200"/>
      <c r="B26" s="201"/>
      <c r="C26" s="191" t="s">
        <v>38</v>
      </c>
      <c r="D26" s="191"/>
      <c r="E26" s="1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35">
      <c r="A27" s="200"/>
      <c r="B27" s="201"/>
      <c r="C27" s="204"/>
      <c r="D27" s="56" t="s">
        <v>39</v>
      </c>
      <c r="E27" s="109">
        <v>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35">
      <c r="A28" s="200"/>
      <c r="B28" s="201"/>
      <c r="C28" s="205"/>
      <c r="D28" s="63" t="s">
        <v>40</v>
      </c>
      <c r="E28" s="109">
        <v>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35">
      <c r="A29" s="200"/>
      <c r="B29" s="201"/>
      <c r="C29" s="205"/>
      <c r="D29" s="56" t="s">
        <v>41</v>
      </c>
      <c r="E29" s="109">
        <v>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35">
      <c r="A30" s="200"/>
      <c r="B30" s="201"/>
      <c r="C30" s="206"/>
      <c r="D30" s="56" t="s">
        <v>42</v>
      </c>
      <c r="E30" s="109">
        <v>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35">
      <c r="A31" s="200"/>
      <c r="B31" s="201"/>
      <c r="C31" s="191" t="s">
        <v>43</v>
      </c>
      <c r="D31" s="191"/>
      <c r="E31" s="1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35">
      <c r="A32" s="200"/>
      <c r="B32" s="201"/>
      <c r="C32" s="204"/>
      <c r="D32" s="56" t="s">
        <v>44</v>
      </c>
      <c r="E32" s="109">
        <v>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228" x14ac:dyDescent="0.35">
      <c r="A33" s="200"/>
      <c r="B33" s="201"/>
      <c r="C33" s="206"/>
      <c r="D33" s="63" t="s">
        <v>45</v>
      </c>
      <c r="E33" s="109">
        <v>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228" x14ac:dyDescent="0.35">
      <c r="A34" s="200"/>
      <c r="B34" s="201"/>
      <c r="C34" s="191" t="s">
        <v>46</v>
      </c>
      <c r="D34" s="191"/>
      <c r="E34" s="1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228" x14ac:dyDescent="0.35">
      <c r="A35" s="200"/>
      <c r="B35" s="201"/>
      <c r="C35" s="204"/>
      <c r="D35" s="56" t="s">
        <v>47</v>
      </c>
      <c r="E35" s="109">
        <v>2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228" x14ac:dyDescent="0.35">
      <c r="A36" s="200"/>
      <c r="B36" s="201"/>
      <c r="C36" s="205"/>
      <c r="D36" s="63" t="s">
        <v>48</v>
      </c>
      <c r="E36" s="109">
        <v>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228" x14ac:dyDescent="0.35">
      <c r="A37" s="200"/>
      <c r="B37" s="201"/>
      <c r="C37" s="205"/>
      <c r="D37" s="56" t="s">
        <v>49</v>
      </c>
      <c r="E37" s="109">
        <v>6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228" x14ac:dyDescent="0.35">
      <c r="A38" s="202"/>
      <c r="B38" s="203"/>
      <c r="C38" s="206"/>
      <c r="D38" s="56" t="s">
        <v>50</v>
      </c>
      <c r="E38" s="109">
        <v>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228" s="21" customFormat="1" x14ac:dyDescent="0.35">
      <c r="A39" s="55"/>
      <c r="B39" s="55" t="s">
        <v>51</v>
      </c>
      <c r="C39" s="207" t="s">
        <v>52</v>
      </c>
      <c r="D39" s="207"/>
      <c r="E39" s="207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</row>
    <row r="40" spans="1:228" ht="14.5" customHeight="1" x14ac:dyDescent="0.35">
      <c r="A40" s="198"/>
      <c r="B40" s="199"/>
      <c r="C40" s="191" t="s">
        <v>53</v>
      </c>
      <c r="D40" s="191"/>
      <c r="E40" s="19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228" x14ac:dyDescent="0.35">
      <c r="A41" s="200"/>
      <c r="B41" s="201"/>
      <c r="C41" s="204"/>
      <c r="D41" s="56" t="s">
        <v>54</v>
      </c>
      <c r="E41" s="109">
        <v>2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228" x14ac:dyDescent="0.35">
      <c r="A42" s="200"/>
      <c r="B42" s="201"/>
      <c r="C42" s="205"/>
      <c r="D42" s="56" t="s">
        <v>55</v>
      </c>
      <c r="E42" s="109">
        <v>4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228" x14ac:dyDescent="0.35">
      <c r="A43" s="200"/>
      <c r="B43" s="201"/>
      <c r="C43" s="205"/>
      <c r="D43" s="56" t="s">
        <v>56</v>
      </c>
      <c r="E43" s="109">
        <v>6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228" x14ac:dyDescent="0.35">
      <c r="A44" s="200"/>
      <c r="B44" s="201"/>
      <c r="C44" s="206"/>
      <c r="D44" s="64">
        <v>1</v>
      </c>
      <c r="E44" s="109">
        <v>8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228" x14ac:dyDescent="0.35">
      <c r="A45" s="200"/>
      <c r="B45" s="201"/>
      <c r="C45" s="191" t="s">
        <v>57</v>
      </c>
      <c r="D45" s="191"/>
      <c r="E45" s="19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228" x14ac:dyDescent="0.35">
      <c r="A46" s="200"/>
      <c r="B46" s="201"/>
      <c r="C46" s="204"/>
      <c r="D46" s="56" t="s">
        <v>54</v>
      </c>
      <c r="E46" s="109">
        <v>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228" x14ac:dyDescent="0.35">
      <c r="A47" s="200"/>
      <c r="B47" s="201"/>
      <c r="C47" s="205"/>
      <c r="D47" s="56" t="s">
        <v>55</v>
      </c>
      <c r="E47" s="109">
        <v>4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228" x14ac:dyDescent="0.35">
      <c r="A48" s="200"/>
      <c r="B48" s="201"/>
      <c r="C48" s="205"/>
      <c r="D48" s="56" t="s">
        <v>56</v>
      </c>
      <c r="E48" s="109">
        <v>6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228" x14ac:dyDescent="0.35">
      <c r="A49" s="200"/>
      <c r="B49" s="201"/>
      <c r="C49" s="206"/>
      <c r="D49" s="64">
        <v>1</v>
      </c>
      <c r="E49" s="109">
        <v>8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228" x14ac:dyDescent="0.35">
      <c r="A50" s="200"/>
      <c r="B50" s="201"/>
      <c r="C50" s="191" t="s">
        <v>58</v>
      </c>
      <c r="D50" s="191"/>
      <c r="E50" s="19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228" x14ac:dyDescent="0.35">
      <c r="A51" s="200"/>
      <c r="B51" s="201"/>
      <c r="C51" s="204"/>
      <c r="D51" s="56" t="s">
        <v>59</v>
      </c>
      <c r="E51" s="109">
        <v>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228" x14ac:dyDescent="0.35">
      <c r="A52" s="200"/>
      <c r="B52" s="201"/>
      <c r="C52" s="206"/>
      <c r="D52" s="56" t="s">
        <v>60</v>
      </c>
      <c r="E52" s="109">
        <v>8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228" x14ac:dyDescent="0.35">
      <c r="A53" s="200"/>
      <c r="B53" s="201"/>
      <c r="C53" s="191" t="s">
        <v>61</v>
      </c>
      <c r="D53" s="191"/>
      <c r="E53" s="19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228" x14ac:dyDescent="0.35">
      <c r="A54" s="200"/>
      <c r="B54" s="201"/>
      <c r="C54" s="204"/>
      <c r="D54" s="56" t="s">
        <v>59</v>
      </c>
      <c r="E54" s="109">
        <v>4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228" x14ac:dyDescent="0.35">
      <c r="A55" s="200"/>
      <c r="B55" s="201"/>
      <c r="C55" s="206"/>
      <c r="D55" s="56" t="s">
        <v>60</v>
      </c>
      <c r="E55" s="109">
        <v>8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228" x14ac:dyDescent="0.35">
      <c r="A56" s="200"/>
      <c r="B56" s="201"/>
      <c r="C56" s="191" t="s">
        <v>62</v>
      </c>
      <c r="D56" s="191"/>
      <c r="E56" s="19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228" x14ac:dyDescent="0.35">
      <c r="A57" s="200"/>
      <c r="B57" s="201"/>
      <c r="C57" s="204"/>
      <c r="D57" s="56" t="s">
        <v>59</v>
      </c>
      <c r="E57" s="109">
        <v>4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228" x14ac:dyDescent="0.35">
      <c r="A58" s="202"/>
      <c r="B58" s="203"/>
      <c r="C58" s="206"/>
      <c r="D58" s="56" t="s">
        <v>60</v>
      </c>
      <c r="E58" s="109">
        <v>8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228" s="21" customFormat="1" x14ac:dyDescent="0.35">
      <c r="A59" s="55"/>
      <c r="B59" s="55" t="s">
        <v>63</v>
      </c>
      <c r="C59" s="207" t="s">
        <v>64</v>
      </c>
      <c r="D59" s="207"/>
      <c r="E59" s="207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</row>
    <row r="60" spans="1:228" x14ac:dyDescent="0.35">
      <c r="A60" s="198"/>
      <c r="B60" s="199"/>
      <c r="C60" s="191" t="s">
        <v>65</v>
      </c>
      <c r="D60" s="191"/>
      <c r="E60" s="19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228" x14ac:dyDescent="0.35">
      <c r="A61" s="200"/>
      <c r="B61" s="201"/>
      <c r="C61" s="192"/>
      <c r="D61" s="85" t="s">
        <v>66</v>
      </c>
      <c r="E61" s="86"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228" x14ac:dyDescent="0.35">
      <c r="A62" s="200"/>
      <c r="B62" s="201"/>
      <c r="C62" s="193"/>
      <c r="D62" s="56" t="s">
        <v>67</v>
      </c>
      <c r="E62" s="57">
        <v>2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228" x14ac:dyDescent="0.35">
      <c r="A63" s="200"/>
      <c r="B63" s="201"/>
      <c r="C63" s="193"/>
      <c r="D63" s="56" t="s">
        <v>68</v>
      </c>
      <c r="E63" s="57">
        <v>4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228" x14ac:dyDescent="0.35">
      <c r="A64" s="200"/>
      <c r="B64" s="201"/>
      <c r="C64" s="193"/>
      <c r="D64" s="56" t="s">
        <v>69</v>
      </c>
      <c r="E64" s="57">
        <v>6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228" x14ac:dyDescent="0.35">
      <c r="A65" s="200"/>
      <c r="B65" s="201"/>
      <c r="C65" s="194"/>
      <c r="D65" s="56" t="s">
        <v>70</v>
      </c>
      <c r="E65" s="57">
        <v>8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228" x14ac:dyDescent="0.35">
      <c r="A66" s="200"/>
      <c r="B66" s="201"/>
      <c r="C66" s="191" t="s">
        <v>71</v>
      </c>
      <c r="D66" s="191"/>
      <c r="E66" s="19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228" x14ac:dyDescent="0.35">
      <c r="A67" s="200"/>
      <c r="B67" s="201"/>
      <c r="C67" s="195"/>
      <c r="D67" s="85" t="s">
        <v>66</v>
      </c>
      <c r="E67" s="86">
        <v>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228" x14ac:dyDescent="0.35">
      <c r="A68" s="200"/>
      <c r="B68" s="201"/>
      <c r="C68" s="196"/>
      <c r="D68" s="56" t="s">
        <v>72</v>
      </c>
      <c r="E68" s="57">
        <v>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228" x14ac:dyDescent="0.35">
      <c r="A69" s="200"/>
      <c r="B69" s="201"/>
      <c r="C69" s="196"/>
      <c r="D69" s="56" t="s">
        <v>73</v>
      </c>
      <c r="E69" s="57">
        <v>4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228" x14ac:dyDescent="0.35">
      <c r="A70" s="200"/>
      <c r="B70" s="201"/>
      <c r="C70" s="196"/>
      <c r="D70" s="56" t="s">
        <v>74</v>
      </c>
      <c r="E70" s="57">
        <v>6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228" x14ac:dyDescent="0.35">
      <c r="A71" s="202"/>
      <c r="B71" s="203"/>
      <c r="C71" s="197"/>
      <c r="D71" s="56" t="s">
        <v>75</v>
      </c>
      <c r="E71" s="57">
        <v>8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228" s="37" customFormat="1" ht="15.5" x14ac:dyDescent="0.35">
      <c r="A72" s="33">
        <v>2</v>
      </c>
      <c r="B72" s="212" t="s">
        <v>76</v>
      </c>
      <c r="C72" s="212"/>
      <c r="D72" s="212"/>
      <c r="E72" s="6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</row>
    <row r="73" spans="1:228" s="21" customFormat="1" ht="16" customHeight="1" x14ac:dyDescent="0.35">
      <c r="A73" s="55"/>
      <c r="B73" s="55" t="s">
        <v>77</v>
      </c>
      <c r="C73" s="207" t="s">
        <v>78</v>
      </c>
      <c r="D73" s="207"/>
      <c r="E73" s="207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</row>
    <row r="74" spans="1:228" ht="16" customHeight="1" x14ac:dyDescent="0.35">
      <c r="A74" s="198"/>
      <c r="B74" s="199"/>
      <c r="C74" s="191" t="s">
        <v>79</v>
      </c>
      <c r="D74" s="191"/>
      <c r="E74" s="19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228" x14ac:dyDescent="0.35">
      <c r="A75" s="200"/>
      <c r="B75" s="201"/>
      <c r="C75" s="204"/>
      <c r="D75" s="56" t="s">
        <v>44</v>
      </c>
      <c r="E75" s="57">
        <v>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228" x14ac:dyDescent="0.35">
      <c r="A76" s="200"/>
      <c r="B76" s="201"/>
      <c r="C76" s="206"/>
      <c r="D76" s="56" t="s">
        <v>45</v>
      </c>
      <c r="E76" s="57">
        <v>8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228" ht="16" customHeight="1" x14ac:dyDescent="0.35">
      <c r="A77" s="200"/>
      <c r="B77" s="201"/>
      <c r="C77" s="191" t="s">
        <v>80</v>
      </c>
      <c r="D77" s="191"/>
      <c r="E77" s="19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228" x14ac:dyDescent="0.35">
      <c r="A78" s="200"/>
      <c r="B78" s="201"/>
      <c r="C78" s="204"/>
      <c r="D78" s="56" t="s">
        <v>44</v>
      </c>
      <c r="E78" s="57">
        <v>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228" x14ac:dyDescent="0.35">
      <c r="A79" s="200"/>
      <c r="B79" s="201"/>
      <c r="C79" s="206"/>
      <c r="D79" s="56" t="s">
        <v>45</v>
      </c>
      <c r="E79" s="57">
        <v>8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228" ht="16" customHeight="1" x14ac:dyDescent="0.35">
      <c r="A80" s="200"/>
      <c r="B80" s="201"/>
      <c r="C80" s="191" t="s">
        <v>81</v>
      </c>
      <c r="D80" s="191"/>
      <c r="E80" s="19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228" x14ac:dyDescent="0.35">
      <c r="A81" s="200"/>
      <c r="B81" s="201"/>
      <c r="C81" s="204"/>
      <c r="D81" s="56" t="s">
        <v>44</v>
      </c>
      <c r="E81" s="57">
        <v>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228" x14ac:dyDescent="0.35">
      <c r="A82" s="202"/>
      <c r="B82" s="203"/>
      <c r="C82" s="206"/>
      <c r="D82" s="56" t="s">
        <v>45</v>
      </c>
      <c r="E82" s="57">
        <v>8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228" s="21" customFormat="1" x14ac:dyDescent="0.35">
      <c r="A83" s="55"/>
      <c r="B83" s="55" t="s">
        <v>82</v>
      </c>
      <c r="C83" s="215" t="s">
        <v>83</v>
      </c>
      <c r="D83" s="215"/>
      <c r="E83" s="215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</row>
    <row r="84" spans="1:228" x14ac:dyDescent="0.35">
      <c r="A84" s="198"/>
      <c r="B84" s="199"/>
      <c r="C84" s="191" t="s">
        <v>84</v>
      </c>
      <c r="D84" s="191"/>
      <c r="E84" s="19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228" x14ac:dyDescent="0.35">
      <c r="A85" s="200"/>
      <c r="B85" s="201"/>
      <c r="C85" s="204"/>
      <c r="D85" s="56" t="s">
        <v>44</v>
      </c>
      <c r="E85" s="57">
        <v>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228" x14ac:dyDescent="0.35">
      <c r="A86" s="200"/>
      <c r="B86" s="201"/>
      <c r="C86" s="206"/>
      <c r="D86" s="56" t="s">
        <v>45</v>
      </c>
      <c r="E86" s="57">
        <v>8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228" x14ac:dyDescent="0.35">
      <c r="A87" s="200"/>
      <c r="B87" s="201"/>
      <c r="C87" s="191" t="s">
        <v>85</v>
      </c>
      <c r="D87" s="191"/>
      <c r="E87" s="19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228" x14ac:dyDescent="0.35">
      <c r="A88" s="200"/>
      <c r="B88" s="201"/>
      <c r="C88" s="204"/>
      <c r="D88" s="56" t="s">
        <v>44</v>
      </c>
      <c r="E88" s="57">
        <v>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228" x14ac:dyDescent="0.35">
      <c r="A89" s="200"/>
      <c r="B89" s="201"/>
      <c r="C89" s="206"/>
      <c r="D89" s="56" t="s">
        <v>45</v>
      </c>
      <c r="E89" s="57">
        <v>8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228" x14ac:dyDescent="0.35">
      <c r="A90" s="200"/>
      <c r="B90" s="201"/>
      <c r="C90" s="191" t="s">
        <v>86</v>
      </c>
      <c r="D90" s="191"/>
      <c r="E90" s="19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228" x14ac:dyDescent="0.35">
      <c r="A91" s="200"/>
      <c r="B91" s="201"/>
      <c r="C91" s="204"/>
      <c r="D91" s="56" t="s">
        <v>87</v>
      </c>
      <c r="E91" s="57">
        <v>2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228" x14ac:dyDescent="0.35">
      <c r="A92" s="200"/>
      <c r="B92" s="201"/>
      <c r="C92" s="205"/>
      <c r="D92" s="56" t="s">
        <v>75</v>
      </c>
      <c r="E92" s="57">
        <v>4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228" x14ac:dyDescent="0.35">
      <c r="A93" s="200"/>
      <c r="B93" s="201"/>
      <c r="C93" s="205"/>
      <c r="D93" s="56" t="s">
        <v>88</v>
      </c>
      <c r="E93" s="57">
        <v>6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228" x14ac:dyDescent="0.35">
      <c r="A94" s="200"/>
      <c r="B94" s="201"/>
      <c r="C94" s="206"/>
      <c r="D94" s="56" t="s">
        <v>60</v>
      </c>
      <c r="E94" s="57">
        <v>8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228" x14ac:dyDescent="0.35">
      <c r="A95" s="200"/>
      <c r="B95" s="201"/>
      <c r="C95" s="191" t="s">
        <v>89</v>
      </c>
      <c r="D95" s="191"/>
      <c r="E95" s="19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228" x14ac:dyDescent="0.35">
      <c r="A96" s="200"/>
      <c r="B96" s="201"/>
      <c r="C96" s="204"/>
      <c r="D96" s="56" t="s">
        <v>44</v>
      </c>
      <c r="E96" s="57">
        <v>2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228" x14ac:dyDescent="0.35">
      <c r="A97" s="200"/>
      <c r="B97" s="201"/>
      <c r="C97" s="205"/>
      <c r="D97" s="56" t="s">
        <v>45</v>
      </c>
      <c r="E97" s="57">
        <v>4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228" x14ac:dyDescent="0.35">
      <c r="A98" s="200"/>
      <c r="B98" s="201"/>
      <c r="C98" s="205"/>
      <c r="D98" s="56" t="s">
        <v>90</v>
      </c>
      <c r="E98" s="57">
        <v>6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228" x14ac:dyDescent="0.35">
      <c r="A99" s="200"/>
      <c r="B99" s="201"/>
      <c r="C99" s="206"/>
      <c r="D99" s="56" t="s">
        <v>91</v>
      </c>
      <c r="E99" s="57">
        <v>8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228" x14ac:dyDescent="0.35">
      <c r="A100" s="200"/>
      <c r="B100" s="201"/>
      <c r="C100" s="191" t="s">
        <v>92</v>
      </c>
      <c r="D100" s="191"/>
      <c r="E100" s="19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228" x14ac:dyDescent="0.35">
      <c r="A101" s="200"/>
      <c r="B101" s="201"/>
      <c r="C101" s="204"/>
      <c r="D101" s="56" t="s">
        <v>45</v>
      </c>
      <c r="E101" s="109">
        <v>0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228" x14ac:dyDescent="0.35">
      <c r="A102" s="200"/>
      <c r="B102" s="201"/>
      <c r="C102" s="206"/>
      <c r="D102" s="56" t="s">
        <v>44</v>
      </c>
      <c r="E102" s="109">
        <v>8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228" x14ac:dyDescent="0.35">
      <c r="A103" s="200"/>
      <c r="B103" s="201"/>
      <c r="C103" s="191" t="s">
        <v>93</v>
      </c>
      <c r="D103" s="191"/>
      <c r="E103" s="19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228" x14ac:dyDescent="0.35">
      <c r="A104" s="200"/>
      <c r="B104" s="201"/>
      <c r="C104" s="204"/>
      <c r="D104" s="56" t="s">
        <v>45</v>
      </c>
      <c r="E104" s="109">
        <v>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228" x14ac:dyDescent="0.35">
      <c r="A105" s="202"/>
      <c r="B105" s="203"/>
      <c r="C105" s="206"/>
      <c r="D105" s="56" t="s">
        <v>44</v>
      </c>
      <c r="E105" s="109">
        <v>8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228" s="37" customFormat="1" ht="15.5" x14ac:dyDescent="0.35">
      <c r="A106" s="33">
        <v>3</v>
      </c>
      <c r="B106" s="213" t="s">
        <v>94</v>
      </c>
      <c r="C106" s="213"/>
      <c r="D106" s="213"/>
      <c r="E106" s="6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</row>
    <row r="107" spans="1:228" s="21" customFormat="1" x14ac:dyDescent="0.35">
      <c r="A107" s="55"/>
      <c r="B107" s="55" t="s">
        <v>95</v>
      </c>
      <c r="C107" s="208" t="s">
        <v>96</v>
      </c>
      <c r="D107" s="208"/>
      <c r="E107" s="20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</row>
    <row r="108" spans="1:228" x14ac:dyDescent="0.35">
      <c r="A108" s="198"/>
      <c r="B108" s="199"/>
      <c r="C108" s="191" t="s">
        <v>97</v>
      </c>
      <c r="D108" s="191"/>
      <c r="E108" s="19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228" x14ac:dyDescent="0.35">
      <c r="A109" s="200"/>
      <c r="B109" s="201"/>
      <c r="C109" s="204"/>
      <c r="D109" s="56" t="s">
        <v>87</v>
      </c>
      <c r="E109" s="57">
        <v>2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228" x14ac:dyDescent="0.35">
      <c r="A110" s="200"/>
      <c r="B110" s="201"/>
      <c r="C110" s="205"/>
      <c r="D110" s="56" t="s">
        <v>75</v>
      </c>
      <c r="E110" s="57">
        <v>4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228" x14ac:dyDescent="0.35">
      <c r="A111" s="200"/>
      <c r="B111" s="201"/>
      <c r="C111" s="205"/>
      <c r="D111" s="56" t="s">
        <v>88</v>
      </c>
      <c r="E111" s="57">
        <v>6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228" x14ac:dyDescent="0.35">
      <c r="A112" s="200"/>
      <c r="B112" s="201"/>
      <c r="C112" s="206"/>
      <c r="D112" s="56" t="s">
        <v>60</v>
      </c>
      <c r="E112" s="57">
        <v>8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228" x14ac:dyDescent="0.35">
      <c r="A113" s="200"/>
      <c r="B113" s="201"/>
      <c r="C113" s="191" t="s">
        <v>98</v>
      </c>
      <c r="D113" s="191"/>
      <c r="E113" s="19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228" x14ac:dyDescent="0.35">
      <c r="A114" s="200"/>
      <c r="B114" s="201"/>
      <c r="C114" s="204"/>
      <c r="D114" s="56" t="s">
        <v>87</v>
      </c>
      <c r="E114" s="57">
        <v>2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228" x14ac:dyDescent="0.35">
      <c r="A115" s="200"/>
      <c r="B115" s="201"/>
      <c r="C115" s="205"/>
      <c r="D115" s="56" t="s">
        <v>75</v>
      </c>
      <c r="E115" s="57">
        <v>4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228" x14ac:dyDescent="0.35">
      <c r="A116" s="200"/>
      <c r="B116" s="201"/>
      <c r="C116" s="205"/>
      <c r="D116" s="56" t="s">
        <v>88</v>
      </c>
      <c r="E116" s="57">
        <v>6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228" x14ac:dyDescent="0.35">
      <c r="A117" s="202"/>
      <c r="B117" s="203"/>
      <c r="C117" s="206"/>
      <c r="D117" s="56" t="s">
        <v>60</v>
      </c>
      <c r="E117" s="57">
        <v>8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228" s="21" customFormat="1" x14ac:dyDescent="0.35">
      <c r="A118" s="55"/>
      <c r="B118" s="55" t="s">
        <v>99</v>
      </c>
      <c r="C118" s="208" t="s">
        <v>100</v>
      </c>
      <c r="D118" s="208"/>
      <c r="E118" s="20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</row>
    <row r="119" spans="1:228" x14ac:dyDescent="0.35">
      <c r="A119" s="198"/>
      <c r="B119" s="199"/>
      <c r="C119" s="209" t="s">
        <v>101</v>
      </c>
      <c r="D119" s="209"/>
      <c r="E119" s="209"/>
      <c r="F119" s="2"/>
      <c r="G119" s="2"/>
      <c r="H119" s="2"/>
      <c r="I119" s="2"/>
      <c r="J119" s="90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228" x14ac:dyDescent="0.35">
      <c r="A120" s="200"/>
      <c r="B120" s="201"/>
      <c r="C120" s="204"/>
      <c r="D120" s="56" t="s">
        <v>102</v>
      </c>
      <c r="E120" s="57">
        <v>0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228" x14ac:dyDescent="0.35">
      <c r="A121" s="200"/>
      <c r="B121" s="201"/>
      <c r="C121" s="205"/>
      <c r="D121" s="56" t="s">
        <v>59</v>
      </c>
      <c r="E121" s="57">
        <v>4</v>
      </c>
      <c r="F121" s="2"/>
      <c r="G121" s="2"/>
      <c r="H121" s="2"/>
      <c r="I121" s="9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228" x14ac:dyDescent="0.35">
      <c r="A122" s="200"/>
      <c r="B122" s="201"/>
      <c r="C122" s="206"/>
      <c r="D122" s="56" t="s">
        <v>60</v>
      </c>
      <c r="E122" s="57">
        <v>8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228" x14ac:dyDescent="0.35">
      <c r="A123" s="200"/>
      <c r="B123" s="201"/>
      <c r="C123" s="209" t="s">
        <v>103</v>
      </c>
      <c r="D123" s="209"/>
      <c r="E123" s="20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228" x14ac:dyDescent="0.35">
      <c r="A124" s="200"/>
      <c r="B124" s="201"/>
      <c r="C124" s="204"/>
      <c r="D124" s="56" t="s">
        <v>102</v>
      </c>
      <c r="E124" s="57">
        <v>0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228" x14ac:dyDescent="0.35">
      <c r="A125" s="200"/>
      <c r="B125" s="201"/>
      <c r="C125" s="205"/>
      <c r="D125" s="56" t="s">
        <v>59</v>
      </c>
      <c r="E125" s="57">
        <v>4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228" x14ac:dyDescent="0.35">
      <c r="A126" s="200"/>
      <c r="B126" s="201"/>
      <c r="C126" s="206"/>
      <c r="D126" s="56" t="s">
        <v>60</v>
      </c>
      <c r="E126" s="57">
        <v>8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228" x14ac:dyDescent="0.35">
      <c r="A127" s="200"/>
      <c r="B127" s="201"/>
      <c r="C127" s="209" t="s">
        <v>104</v>
      </c>
      <c r="D127" s="209"/>
      <c r="E127" s="209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228" x14ac:dyDescent="0.35">
      <c r="A128" s="200"/>
      <c r="B128" s="201"/>
      <c r="C128" s="66"/>
      <c r="D128" s="56" t="s">
        <v>102</v>
      </c>
      <c r="E128" s="57">
        <v>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228" x14ac:dyDescent="0.35">
      <c r="A129" s="200"/>
      <c r="B129" s="201"/>
      <c r="C129" s="67"/>
      <c r="D129" s="56" t="s">
        <v>59</v>
      </c>
      <c r="E129" s="57">
        <v>4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228" x14ac:dyDescent="0.35">
      <c r="A130" s="200"/>
      <c r="B130" s="201"/>
      <c r="C130" s="68"/>
      <c r="D130" s="56" t="s">
        <v>60</v>
      </c>
      <c r="E130" s="57">
        <v>8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228" x14ac:dyDescent="0.35">
      <c r="A131" s="200"/>
      <c r="B131" s="201"/>
      <c r="C131" s="209" t="s">
        <v>105</v>
      </c>
      <c r="D131" s="209"/>
      <c r="E131" s="20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228" x14ac:dyDescent="0.35">
      <c r="A132" s="200"/>
      <c r="B132" s="201"/>
      <c r="C132" s="204"/>
      <c r="D132" s="56" t="s">
        <v>102</v>
      </c>
      <c r="E132" s="57">
        <v>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228" x14ac:dyDescent="0.35">
      <c r="A133" s="200"/>
      <c r="B133" s="201"/>
      <c r="C133" s="205"/>
      <c r="D133" s="56" t="s">
        <v>59</v>
      </c>
      <c r="E133" s="57">
        <v>4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228" x14ac:dyDescent="0.35">
      <c r="A134" s="202"/>
      <c r="B134" s="203"/>
      <c r="C134" s="206"/>
      <c r="D134" s="56" t="s">
        <v>60</v>
      </c>
      <c r="E134" s="57">
        <v>8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228" s="21" customFormat="1" x14ac:dyDescent="0.35">
      <c r="A135" s="55"/>
      <c r="B135" s="55" t="s">
        <v>106</v>
      </c>
      <c r="C135" s="208" t="s">
        <v>107</v>
      </c>
      <c r="D135" s="208"/>
      <c r="E135" s="208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</row>
    <row r="136" spans="1:228" x14ac:dyDescent="0.35">
      <c r="A136" s="22"/>
      <c r="B136" s="22"/>
      <c r="C136" s="209" t="s">
        <v>108</v>
      </c>
      <c r="D136" s="209"/>
      <c r="E136" s="20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228" x14ac:dyDescent="0.35">
      <c r="A137" s="22"/>
      <c r="B137" s="22"/>
      <c r="C137" s="22"/>
      <c r="D137" s="56" t="s">
        <v>109</v>
      </c>
      <c r="E137" s="57">
        <v>2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228" x14ac:dyDescent="0.35">
      <c r="A138" s="22"/>
      <c r="B138" s="22"/>
      <c r="C138" s="22"/>
      <c r="D138" s="56" t="s">
        <v>110</v>
      </c>
      <c r="E138" s="57">
        <v>4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228" x14ac:dyDescent="0.35">
      <c r="A139" s="22"/>
      <c r="B139" s="22"/>
      <c r="C139" s="22"/>
      <c r="D139" s="56" t="s">
        <v>111</v>
      </c>
      <c r="E139" s="57">
        <v>6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228" x14ac:dyDescent="0.35">
      <c r="A140" s="22"/>
      <c r="B140" s="22"/>
      <c r="C140" s="22"/>
      <c r="D140" s="56" t="s">
        <v>112</v>
      </c>
      <c r="E140" s="57">
        <v>8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228" x14ac:dyDescent="0.35">
      <c r="A141" s="22"/>
      <c r="B141" s="22"/>
      <c r="C141" s="209" t="s">
        <v>113</v>
      </c>
      <c r="D141" s="209"/>
      <c r="E141" s="20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228" x14ac:dyDescent="0.35">
      <c r="A142" s="22"/>
      <c r="B142" s="22"/>
      <c r="C142" s="22"/>
      <c r="D142" s="56" t="s">
        <v>72</v>
      </c>
      <c r="E142" s="57">
        <v>2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228" x14ac:dyDescent="0.35">
      <c r="A143" s="22"/>
      <c r="B143" s="22"/>
      <c r="C143" s="22"/>
      <c r="D143" s="56" t="s">
        <v>73</v>
      </c>
      <c r="E143" s="57">
        <v>4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228" x14ac:dyDescent="0.35">
      <c r="A144" s="22"/>
      <c r="B144" s="22"/>
      <c r="C144" s="22"/>
      <c r="D144" s="56" t="s">
        <v>102</v>
      </c>
      <c r="E144" s="57">
        <v>6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228" x14ac:dyDescent="0.35">
      <c r="A145" s="22"/>
      <c r="B145" s="22"/>
      <c r="C145" s="22"/>
      <c r="D145" s="56" t="s">
        <v>59</v>
      </c>
      <c r="E145" s="57">
        <v>8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228" s="21" customFormat="1" x14ac:dyDescent="0.35">
      <c r="A146" s="55"/>
      <c r="B146" s="55" t="s">
        <v>114</v>
      </c>
      <c r="C146" s="208" t="s">
        <v>115</v>
      </c>
      <c r="D146" s="208"/>
      <c r="E146" s="208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</row>
    <row r="147" spans="1:228" x14ac:dyDescent="0.35">
      <c r="A147" s="198"/>
      <c r="B147" s="199"/>
      <c r="C147" s="209" t="s">
        <v>116</v>
      </c>
      <c r="D147" s="209"/>
      <c r="E147" s="20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228" x14ac:dyDescent="0.35">
      <c r="A148" s="200"/>
      <c r="B148" s="201"/>
      <c r="C148" s="204"/>
      <c r="D148" s="56" t="s">
        <v>117</v>
      </c>
      <c r="E148" s="57">
        <v>2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228" x14ac:dyDescent="0.35">
      <c r="A149" s="200"/>
      <c r="B149" s="201"/>
      <c r="C149" s="205"/>
      <c r="D149" s="56" t="s">
        <v>118</v>
      </c>
      <c r="E149" s="57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228" x14ac:dyDescent="0.35">
      <c r="A150" s="200"/>
      <c r="B150" s="201"/>
      <c r="C150" s="205"/>
      <c r="D150" s="56" t="s">
        <v>119</v>
      </c>
      <c r="E150" s="57">
        <v>6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228" x14ac:dyDescent="0.35">
      <c r="A151" s="202"/>
      <c r="B151" s="203"/>
      <c r="C151" s="206"/>
      <c r="D151" s="56" t="s">
        <v>120</v>
      </c>
      <c r="E151" s="57">
        <v>8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228" s="21" customFormat="1" x14ac:dyDescent="0.35">
      <c r="A152" s="55"/>
      <c r="B152" s="55" t="s">
        <v>121</v>
      </c>
      <c r="C152" s="208" t="s">
        <v>122</v>
      </c>
      <c r="D152" s="208"/>
      <c r="E152" s="208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</row>
    <row r="153" spans="1:228" x14ac:dyDescent="0.35">
      <c r="A153" s="198"/>
      <c r="B153" s="199"/>
      <c r="C153" s="204"/>
      <c r="D153" s="56" t="s">
        <v>123</v>
      </c>
      <c r="E153" s="57">
        <v>2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228" x14ac:dyDescent="0.35">
      <c r="A154" s="200"/>
      <c r="B154" s="201"/>
      <c r="C154" s="205"/>
      <c r="D154" s="56" t="s">
        <v>124</v>
      </c>
      <c r="E154" s="57">
        <v>4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228" x14ac:dyDescent="0.35">
      <c r="A155" s="200"/>
      <c r="B155" s="201"/>
      <c r="C155" s="205"/>
      <c r="D155" s="56" t="s">
        <v>125</v>
      </c>
      <c r="E155" s="57">
        <v>6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228" x14ac:dyDescent="0.35">
      <c r="A156" s="202"/>
      <c r="B156" s="203"/>
      <c r="C156" s="206"/>
      <c r="D156" s="56" t="s">
        <v>126</v>
      </c>
      <c r="E156" s="57">
        <v>8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228" s="21" customFormat="1" x14ac:dyDescent="0.35">
      <c r="A157" s="55"/>
      <c r="B157" s="55" t="s">
        <v>127</v>
      </c>
      <c r="C157" s="208" t="s">
        <v>128</v>
      </c>
      <c r="D157" s="208"/>
      <c r="E157" s="208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</row>
    <row r="158" spans="1:228" x14ac:dyDescent="0.35">
      <c r="A158" s="198"/>
      <c r="B158" s="199"/>
      <c r="C158" s="204"/>
      <c r="D158" s="56" t="s">
        <v>129</v>
      </c>
      <c r="E158" s="57">
        <v>0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228" x14ac:dyDescent="0.35">
      <c r="A159" s="202"/>
      <c r="B159" s="203"/>
      <c r="C159" s="206"/>
      <c r="D159" s="56" t="s">
        <v>45</v>
      </c>
      <c r="E159" s="57">
        <v>8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228" s="21" customFormat="1" x14ac:dyDescent="0.35">
      <c r="A160" s="55"/>
      <c r="B160" s="55" t="s">
        <v>130</v>
      </c>
      <c r="C160" s="208" t="s">
        <v>131</v>
      </c>
      <c r="D160" s="208"/>
      <c r="E160" s="208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</row>
    <row r="161" spans="1:228" x14ac:dyDescent="0.35">
      <c r="A161" s="198"/>
      <c r="B161" s="199"/>
      <c r="C161" s="204"/>
      <c r="D161" s="56" t="s">
        <v>44</v>
      </c>
      <c r="E161" s="57">
        <v>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228" x14ac:dyDescent="0.35">
      <c r="A162" s="202"/>
      <c r="B162" s="203"/>
      <c r="C162" s="206"/>
      <c r="D162" s="56" t="s">
        <v>45</v>
      </c>
      <c r="E162" s="57">
        <v>8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228" s="37" customFormat="1" ht="15.5" x14ac:dyDescent="0.35">
      <c r="A163" s="33">
        <v>4</v>
      </c>
      <c r="B163" s="213" t="s">
        <v>132</v>
      </c>
      <c r="C163" s="213"/>
      <c r="D163" s="213"/>
      <c r="E163" s="65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  <c r="HL163" s="36"/>
      <c r="HM163" s="36"/>
      <c r="HN163" s="36"/>
      <c r="HO163" s="36"/>
      <c r="HP163" s="36"/>
      <c r="HQ163" s="36"/>
      <c r="HR163" s="36"/>
      <c r="HS163" s="36"/>
      <c r="HT163" s="36"/>
    </row>
    <row r="164" spans="1:228" s="21" customFormat="1" x14ac:dyDescent="0.35">
      <c r="A164" s="55"/>
      <c r="B164" s="55" t="s">
        <v>133</v>
      </c>
      <c r="C164" s="208" t="s">
        <v>134</v>
      </c>
      <c r="D164" s="208"/>
      <c r="E164" s="208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</row>
    <row r="165" spans="1:228" x14ac:dyDescent="0.35">
      <c r="A165" s="198"/>
      <c r="B165" s="199"/>
      <c r="C165" s="209" t="s">
        <v>135</v>
      </c>
      <c r="D165" s="209"/>
      <c r="E165" s="209"/>
    </row>
    <row r="166" spans="1:228" x14ac:dyDescent="0.35">
      <c r="A166" s="200"/>
      <c r="B166" s="201"/>
      <c r="C166" s="204"/>
      <c r="D166" s="56" t="s">
        <v>136</v>
      </c>
      <c r="E166" s="57">
        <v>2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228" x14ac:dyDescent="0.35">
      <c r="A167" s="200"/>
      <c r="B167" s="201"/>
      <c r="C167" s="205"/>
      <c r="D167" s="56" t="s">
        <v>137</v>
      </c>
      <c r="E167" s="57">
        <v>4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228" x14ac:dyDescent="0.35">
      <c r="A168" s="200"/>
      <c r="B168" s="201"/>
      <c r="C168" s="205"/>
      <c r="D168" s="56" t="s">
        <v>138</v>
      </c>
      <c r="E168" s="57">
        <v>6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228" x14ac:dyDescent="0.35">
      <c r="A169" s="200"/>
      <c r="B169" s="201"/>
      <c r="C169" s="206"/>
      <c r="D169" s="56" t="s">
        <v>60</v>
      </c>
      <c r="E169" s="57">
        <v>8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228" x14ac:dyDescent="0.35">
      <c r="A170" s="200"/>
      <c r="B170" s="201"/>
      <c r="C170" s="209" t="s">
        <v>139</v>
      </c>
      <c r="D170" s="209"/>
      <c r="E170" s="209"/>
    </row>
    <row r="171" spans="1:228" x14ac:dyDescent="0.35">
      <c r="A171" s="200"/>
      <c r="B171" s="201"/>
      <c r="C171" s="204"/>
      <c r="D171" s="56" t="s">
        <v>73</v>
      </c>
      <c r="E171" s="57">
        <v>2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228" x14ac:dyDescent="0.35">
      <c r="A172" s="200"/>
      <c r="B172" s="201"/>
      <c r="C172" s="205"/>
      <c r="D172" s="56" t="s">
        <v>140</v>
      </c>
      <c r="E172" s="57">
        <v>4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228" x14ac:dyDescent="0.35">
      <c r="A173" s="200"/>
      <c r="B173" s="201"/>
      <c r="C173" s="205"/>
      <c r="D173" s="56" t="s">
        <v>141</v>
      </c>
      <c r="E173" s="57">
        <v>6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228" x14ac:dyDescent="0.35">
      <c r="A174" s="202"/>
      <c r="B174" s="203"/>
      <c r="C174" s="206"/>
      <c r="D174" s="56" t="s">
        <v>142</v>
      </c>
      <c r="E174" s="57">
        <v>8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228" s="21" customFormat="1" x14ac:dyDescent="0.35">
      <c r="A175" s="55"/>
      <c r="B175" s="55" t="s">
        <v>143</v>
      </c>
      <c r="C175" s="208" t="s">
        <v>144</v>
      </c>
      <c r="D175" s="208"/>
      <c r="E175" s="208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</row>
    <row r="176" spans="1:228" x14ac:dyDescent="0.35">
      <c r="A176" s="198"/>
      <c r="B176" s="199"/>
      <c r="C176" s="204"/>
      <c r="D176" s="56" t="s">
        <v>73</v>
      </c>
      <c r="E176" s="57">
        <v>2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228" x14ac:dyDescent="0.35">
      <c r="A177" s="200"/>
      <c r="B177" s="201"/>
      <c r="C177" s="205"/>
      <c r="D177" s="56" t="s">
        <v>140</v>
      </c>
      <c r="E177" s="57">
        <v>4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228" x14ac:dyDescent="0.35">
      <c r="A178" s="200"/>
      <c r="B178" s="201"/>
      <c r="C178" s="205"/>
      <c r="D178" s="56" t="s">
        <v>141</v>
      </c>
      <c r="E178" s="57">
        <v>6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228" x14ac:dyDescent="0.35">
      <c r="A179" s="202"/>
      <c r="B179" s="203"/>
      <c r="C179" s="206"/>
      <c r="D179" s="56" t="s">
        <v>142</v>
      </c>
      <c r="E179" s="57">
        <v>8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228" s="21" customFormat="1" x14ac:dyDescent="0.35">
      <c r="A180" s="55"/>
      <c r="B180" s="55" t="s">
        <v>145</v>
      </c>
      <c r="C180" s="208" t="s">
        <v>146</v>
      </c>
      <c r="D180" s="208"/>
      <c r="E180" s="208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</row>
    <row r="181" spans="1:228" x14ac:dyDescent="0.35">
      <c r="A181" s="198"/>
      <c r="B181" s="199"/>
      <c r="C181" s="204"/>
      <c r="D181" s="56" t="s">
        <v>74</v>
      </c>
      <c r="E181" s="57">
        <v>2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228" x14ac:dyDescent="0.35">
      <c r="A182" s="200"/>
      <c r="B182" s="201"/>
      <c r="C182" s="205"/>
      <c r="D182" s="56" t="s">
        <v>147</v>
      </c>
      <c r="E182" s="57">
        <v>4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228" x14ac:dyDescent="0.35">
      <c r="A183" s="200"/>
      <c r="B183" s="201"/>
      <c r="C183" s="205"/>
      <c r="D183" s="56" t="s">
        <v>59</v>
      </c>
      <c r="E183" s="57">
        <v>6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228" x14ac:dyDescent="0.35">
      <c r="A184" s="202"/>
      <c r="B184" s="203"/>
      <c r="C184" s="206"/>
      <c r="D184" s="64">
        <v>0.5</v>
      </c>
      <c r="E184" s="57">
        <v>8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228" s="21" customFormat="1" x14ac:dyDescent="0.35">
      <c r="A185" s="55"/>
      <c r="B185" s="55" t="s">
        <v>148</v>
      </c>
      <c r="C185" s="208" t="s">
        <v>149</v>
      </c>
      <c r="D185" s="208"/>
      <c r="E185" s="208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</row>
    <row r="186" spans="1:228" x14ac:dyDescent="0.35">
      <c r="A186" s="198"/>
      <c r="B186" s="199"/>
      <c r="C186" s="204"/>
      <c r="D186" s="56" t="s">
        <v>74</v>
      </c>
      <c r="E186" s="57">
        <v>2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228" x14ac:dyDescent="0.35">
      <c r="A187" s="200"/>
      <c r="B187" s="201"/>
      <c r="C187" s="205"/>
      <c r="D187" s="56" t="s">
        <v>102</v>
      </c>
      <c r="E187" s="57">
        <v>4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228" x14ac:dyDescent="0.35">
      <c r="A188" s="200"/>
      <c r="B188" s="201"/>
      <c r="C188" s="205"/>
      <c r="D188" s="56" t="s">
        <v>150</v>
      </c>
      <c r="E188" s="57">
        <v>6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228" x14ac:dyDescent="0.35">
      <c r="A189" s="202"/>
      <c r="B189" s="203"/>
      <c r="C189" s="206"/>
      <c r="D189" s="56" t="s">
        <v>151</v>
      </c>
      <c r="E189" s="57">
        <v>8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228" s="21" customFormat="1" x14ac:dyDescent="0.35">
      <c r="A190" s="55"/>
      <c r="B190" s="55" t="s">
        <v>152</v>
      </c>
      <c r="C190" s="208" t="s">
        <v>153</v>
      </c>
      <c r="D190" s="208"/>
      <c r="E190" s="208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</row>
    <row r="191" spans="1:228" x14ac:dyDescent="0.35">
      <c r="A191" s="198"/>
      <c r="B191" s="199"/>
      <c r="C191" s="204"/>
      <c r="D191" s="56" t="s">
        <v>154</v>
      </c>
      <c r="E191" s="57">
        <v>2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228" x14ac:dyDescent="0.35">
      <c r="A192" s="200"/>
      <c r="B192" s="201"/>
      <c r="C192" s="205"/>
      <c r="D192" s="56" t="s">
        <v>155</v>
      </c>
      <c r="E192" s="57">
        <v>4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228" x14ac:dyDescent="0.35">
      <c r="A193" s="200"/>
      <c r="B193" s="201"/>
      <c r="C193" s="205"/>
      <c r="D193" s="56" t="s">
        <v>156</v>
      </c>
      <c r="E193" s="57">
        <v>6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228" x14ac:dyDescent="0.35">
      <c r="A194" s="202"/>
      <c r="B194" s="203"/>
      <c r="C194" s="206"/>
      <c r="D194" s="56" t="s">
        <v>157</v>
      </c>
      <c r="E194" s="57">
        <v>8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228" s="37" customFormat="1" ht="15.5" x14ac:dyDescent="0.35">
      <c r="A195" s="33">
        <v>5</v>
      </c>
      <c r="B195" s="213" t="s">
        <v>158</v>
      </c>
      <c r="C195" s="213"/>
      <c r="D195" s="213"/>
      <c r="E195" s="65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  <c r="HM195" s="36"/>
      <c r="HN195" s="36"/>
      <c r="HO195" s="36"/>
      <c r="HP195" s="36"/>
      <c r="HQ195" s="36"/>
      <c r="HR195" s="36"/>
      <c r="HS195" s="36"/>
      <c r="HT195" s="36"/>
    </row>
    <row r="196" spans="1:228" s="21" customFormat="1" x14ac:dyDescent="0.35">
      <c r="A196" s="55"/>
      <c r="B196" s="55" t="s">
        <v>159</v>
      </c>
      <c r="C196" s="208" t="s">
        <v>160</v>
      </c>
      <c r="D196" s="208"/>
      <c r="E196" s="208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</row>
    <row r="197" spans="1:228" x14ac:dyDescent="0.35">
      <c r="A197" s="198"/>
      <c r="B197" s="199"/>
      <c r="C197" s="204"/>
      <c r="D197" s="56" t="s">
        <v>44</v>
      </c>
      <c r="E197" s="57">
        <v>0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228" x14ac:dyDescent="0.35">
      <c r="A198" s="202"/>
      <c r="B198" s="203"/>
      <c r="C198" s="206"/>
      <c r="D198" s="56" t="s">
        <v>45</v>
      </c>
      <c r="E198" s="57">
        <v>8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228" s="21" customFormat="1" x14ac:dyDescent="0.35">
      <c r="A199" s="55"/>
      <c r="B199" s="55" t="s">
        <v>161</v>
      </c>
      <c r="C199" s="208" t="s">
        <v>162</v>
      </c>
      <c r="D199" s="208"/>
      <c r="E199" s="208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</row>
    <row r="200" spans="1:228" x14ac:dyDescent="0.35">
      <c r="A200" s="198"/>
      <c r="B200" s="199"/>
      <c r="C200" s="204"/>
      <c r="D200" s="56" t="s">
        <v>44</v>
      </c>
      <c r="E200" s="57">
        <v>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228" x14ac:dyDescent="0.35">
      <c r="A201" s="202"/>
      <c r="B201" s="203"/>
      <c r="C201" s="206"/>
      <c r="D201" s="56" t="s">
        <v>45</v>
      </c>
      <c r="E201" s="57">
        <v>8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228" s="21" customFormat="1" ht="16" customHeight="1" x14ac:dyDescent="0.35">
      <c r="A202" s="55"/>
      <c r="B202" s="55" t="s">
        <v>163</v>
      </c>
      <c r="C202" s="207" t="s">
        <v>164</v>
      </c>
      <c r="D202" s="207"/>
      <c r="E202" s="207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</row>
    <row r="203" spans="1:228" x14ac:dyDescent="0.35">
      <c r="A203" s="198"/>
      <c r="B203" s="199"/>
      <c r="C203" s="204"/>
      <c r="D203" s="56" t="s">
        <v>44</v>
      </c>
      <c r="E203" s="57">
        <v>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228" x14ac:dyDescent="0.35">
      <c r="A204" s="202"/>
      <c r="B204" s="203"/>
      <c r="C204" s="206"/>
      <c r="D204" s="56" t="s">
        <v>45</v>
      </c>
      <c r="E204" s="57">
        <v>8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228" s="21" customFormat="1" x14ac:dyDescent="0.35">
      <c r="A205" s="55"/>
      <c r="B205" s="55" t="s">
        <v>165</v>
      </c>
      <c r="C205" s="208" t="s">
        <v>166</v>
      </c>
      <c r="D205" s="208"/>
      <c r="E205" s="208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</row>
    <row r="206" spans="1:228" x14ac:dyDescent="0.35">
      <c r="A206" s="198"/>
      <c r="B206" s="199"/>
      <c r="C206" s="204"/>
      <c r="D206" s="56" t="s">
        <v>44</v>
      </c>
      <c r="E206" s="57">
        <v>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228" x14ac:dyDescent="0.35">
      <c r="A207" s="202"/>
      <c r="B207" s="203"/>
      <c r="C207" s="206"/>
      <c r="D207" s="56" t="s">
        <v>45</v>
      </c>
      <c r="E207" s="57">
        <v>8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228" s="21" customFormat="1" x14ac:dyDescent="0.35">
      <c r="A208" s="55"/>
      <c r="B208" s="55" t="s">
        <v>167</v>
      </c>
      <c r="C208" s="208" t="s">
        <v>168</v>
      </c>
      <c r="D208" s="208"/>
      <c r="E208" s="208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</row>
    <row r="209" spans="1:228" x14ac:dyDescent="0.35">
      <c r="A209" s="198"/>
      <c r="B209" s="199"/>
      <c r="C209" s="204"/>
      <c r="D209" s="56" t="s">
        <v>44</v>
      </c>
      <c r="E209" s="57">
        <v>0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228" x14ac:dyDescent="0.35">
      <c r="A210" s="202"/>
      <c r="B210" s="203"/>
      <c r="C210" s="206"/>
      <c r="D210" s="56" t="s">
        <v>45</v>
      </c>
      <c r="E210" s="57">
        <v>8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228" s="37" customFormat="1" ht="15.5" x14ac:dyDescent="0.35">
      <c r="A211" s="33">
        <v>6</v>
      </c>
      <c r="B211" s="213" t="s">
        <v>169</v>
      </c>
      <c r="C211" s="213"/>
      <c r="D211" s="213"/>
      <c r="E211" s="65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36"/>
      <c r="FE211" s="36"/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  <c r="GC211" s="36"/>
      <c r="GD211" s="36"/>
      <c r="GE211" s="36"/>
      <c r="GF211" s="36"/>
      <c r="GG211" s="36"/>
      <c r="GH211" s="36"/>
      <c r="GI211" s="36"/>
      <c r="GJ211" s="36"/>
      <c r="GK211" s="36"/>
      <c r="GL211" s="36"/>
      <c r="GM211" s="36"/>
      <c r="GN211" s="36"/>
      <c r="GO211" s="36"/>
      <c r="GP211" s="36"/>
      <c r="GQ211" s="36"/>
      <c r="GR211" s="36"/>
      <c r="GS211" s="36"/>
      <c r="GT211" s="36"/>
      <c r="GU211" s="36"/>
      <c r="GV211" s="36"/>
      <c r="GW211" s="36"/>
      <c r="GX211" s="36"/>
      <c r="GY211" s="36"/>
      <c r="GZ211" s="36"/>
      <c r="HA211" s="36"/>
      <c r="HB211" s="36"/>
      <c r="HC211" s="36"/>
      <c r="HD211" s="36"/>
      <c r="HE211" s="36"/>
      <c r="HF211" s="36"/>
      <c r="HG211" s="36"/>
      <c r="HH211" s="36"/>
      <c r="HI211" s="36"/>
      <c r="HJ211" s="36"/>
      <c r="HK211" s="36"/>
      <c r="HL211" s="36"/>
      <c r="HM211" s="36"/>
      <c r="HN211" s="36"/>
      <c r="HO211" s="36"/>
      <c r="HP211" s="36"/>
      <c r="HQ211" s="36"/>
      <c r="HR211" s="36"/>
      <c r="HS211" s="36"/>
      <c r="HT211" s="36"/>
    </row>
    <row r="212" spans="1:228" s="21" customFormat="1" x14ac:dyDescent="0.35">
      <c r="A212" s="55"/>
      <c r="B212" s="55" t="s">
        <v>170</v>
      </c>
      <c r="C212" s="208" t="s">
        <v>171</v>
      </c>
      <c r="D212" s="208"/>
      <c r="E212" s="208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</row>
    <row r="213" spans="1:228" x14ac:dyDescent="0.35">
      <c r="A213" s="198"/>
      <c r="B213" s="199"/>
      <c r="C213" s="209" t="s">
        <v>172</v>
      </c>
      <c r="D213" s="209"/>
      <c r="E213" s="209"/>
    </row>
    <row r="214" spans="1:228" x14ac:dyDescent="0.35">
      <c r="A214" s="200"/>
      <c r="B214" s="201"/>
      <c r="C214" s="204"/>
      <c r="D214" s="56" t="s">
        <v>44</v>
      </c>
      <c r="E214" s="57">
        <v>2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228" x14ac:dyDescent="0.35">
      <c r="A215" s="200"/>
      <c r="B215" s="201"/>
      <c r="C215" s="205"/>
      <c r="D215" s="56" t="s">
        <v>173</v>
      </c>
      <c r="E215" s="57">
        <v>4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228" x14ac:dyDescent="0.35">
      <c r="A216" s="200"/>
      <c r="B216" s="201"/>
      <c r="C216" s="205"/>
      <c r="D216" s="56" t="s">
        <v>174</v>
      </c>
      <c r="E216" s="57">
        <v>6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228" x14ac:dyDescent="0.35">
      <c r="A217" s="200"/>
      <c r="B217" s="201"/>
      <c r="C217" s="206"/>
      <c r="D217" s="56" t="s">
        <v>175</v>
      </c>
      <c r="E217" s="57">
        <v>8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228" x14ac:dyDescent="0.35">
      <c r="A218" s="200"/>
      <c r="B218" s="201"/>
      <c r="C218" s="209" t="s">
        <v>176</v>
      </c>
      <c r="D218" s="209"/>
      <c r="E218" s="209"/>
    </row>
    <row r="219" spans="1:228" x14ac:dyDescent="0.35">
      <c r="A219" s="200"/>
      <c r="B219" s="201"/>
      <c r="C219" s="204"/>
      <c r="D219" s="56" t="s">
        <v>177</v>
      </c>
      <c r="E219" s="57">
        <v>2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228" x14ac:dyDescent="0.35">
      <c r="A220" s="200"/>
      <c r="B220" s="201"/>
      <c r="C220" s="205"/>
      <c r="D220" s="56" t="s">
        <v>178</v>
      </c>
      <c r="E220" s="57">
        <v>4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228" x14ac:dyDescent="0.35">
      <c r="A221" s="202"/>
      <c r="B221" s="203"/>
      <c r="C221" s="206"/>
      <c r="D221" s="56" t="s">
        <v>179</v>
      </c>
      <c r="E221" s="57">
        <v>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228" s="21" customFormat="1" x14ac:dyDescent="0.35">
      <c r="A222" s="55"/>
      <c r="B222" s="55" t="s">
        <v>180</v>
      </c>
      <c r="C222" s="208" t="s">
        <v>181</v>
      </c>
      <c r="D222" s="208"/>
      <c r="E222" s="208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</row>
    <row r="223" spans="1:228" x14ac:dyDescent="0.35">
      <c r="A223" s="198"/>
      <c r="B223" s="199"/>
      <c r="C223" s="209" t="s">
        <v>182</v>
      </c>
      <c r="D223" s="209"/>
      <c r="E223" s="209"/>
    </row>
    <row r="224" spans="1:228" x14ac:dyDescent="0.35">
      <c r="A224" s="200"/>
      <c r="B224" s="201"/>
      <c r="C224" s="204"/>
      <c r="D224" s="56" t="s">
        <v>44</v>
      </c>
      <c r="E224" s="57">
        <v>2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228" x14ac:dyDescent="0.35">
      <c r="A225" s="200"/>
      <c r="B225" s="201"/>
      <c r="C225" s="205"/>
      <c r="D225" s="56" t="s">
        <v>183</v>
      </c>
      <c r="E225" s="57">
        <v>4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228" x14ac:dyDescent="0.35">
      <c r="A226" s="200"/>
      <c r="B226" s="201"/>
      <c r="C226" s="205"/>
      <c r="D226" s="56" t="s">
        <v>184</v>
      </c>
      <c r="E226" s="57">
        <v>6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228" x14ac:dyDescent="0.35">
      <c r="A227" s="200"/>
      <c r="B227" s="201"/>
      <c r="C227" s="206"/>
      <c r="D227" s="56" t="s">
        <v>45</v>
      </c>
      <c r="E227" s="57">
        <v>8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228" x14ac:dyDescent="0.35">
      <c r="A228" s="200"/>
      <c r="B228" s="201"/>
      <c r="C228" s="209" t="s">
        <v>185</v>
      </c>
      <c r="D228" s="209"/>
      <c r="E228" s="209"/>
    </row>
    <row r="229" spans="1:228" x14ac:dyDescent="0.35">
      <c r="A229" s="200"/>
      <c r="B229" s="201"/>
      <c r="C229" s="204"/>
      <c r="D229" s="56" t="s">
        <v>186</v>
      </c>
      <c r="E229" s="57">
        <v>2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228" x14ac:dyDescent="0.35">
      <c r="A230" s="200"/>
      <c r="B230" s="201"/>
      <c r="C230" s="205"/>
      <c r="D230" s="56" t="s">
        <v>187</v>
      </c>
      <c r="E230" s="57">
        <v>4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228" x14ac:dyDescent="0.35">
      <c r="A231" s="200"/>
      <c r="B231" s="201"/>
      <c r="C231" s="205"/>
      <c r="D231" s="56" t="s">
        <v>184</v>
      </c>
      <c r="E231" s="57">
        <v>6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228" x14ac:dyDescent="0.35">
      <c r="A232" s="202"/>
      <c r="B232" s="203"/>
      <c r="C232" s="206"/>
      <c r="D232" s="56" t="s">
        <v>45</v>
      </c>
      <c r="E232" s="57">
        <v>8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228" s="21" customFormat="1" x14ac:dyDescent="0.35">
      <c r="A233" s="55"/>
      <c r="B233" s="55" t="s">
        <v>188</v>
      </c>
      <c r="C233" s="208" t="s">
        <v>189</v>
      </c>
      <c r="D233" s="208"/>
      <c r="E233" s="208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</row>
    <row r="234" spans="1:228" x14ac:dyDescent="0.35">
      <c r="A234" s="198"/>
      <c r="B234" s="199"/>
      <c r="C234" s="209" t="s">
        <v>182</v>
      </c>
      <c r="D234" s="209"/>
      <c r="E234" s="209"/>
    </row>
    <row r="235" spans="1:228" x14ac:dyDescent="0.35">
      <c r="A235" s="200"/>
      <c r="B235" s="201"/>
      <c r="C235" s="204"/>
      <c r="D235" s="56" t="s">
        <v>44</v>
      </c>
      <c r="E235" s="57">
        <v>2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228" x14ac:dyDescent="0.35">
      <c r="A236" s="200"/>
      <c r="B236" s="201"/>
      <c r="C236" s="205"/>
      <c r="D236" s="56" t="s">
        <v>183</v>
      </c>
      <c r="E236" s="57">
        <v>4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228" x14ac:dyDescent="0.35">
      <c r="A237" s="200"/>
      <c r="B237" s="201"/>
      <c r="C237" s="205"/>
      <c r="D237" s="56" t="s">
        <v>190</v>
      </c>
      <c r="E237" s="57">
        <v>6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228" x14ac:dyDescent="0.35">
      <c r="A238" s="200"/>
      <c r="B238" s="201"/>
      <c r="C238" s="206"/>
      <c r="D238" s="56" t="s">
        <v>45</v>
      </c>
      <c r="E238" s="57">
        <v>8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228" x14ac:dyDescent="0.35">
      <c r="A239" s="200"/>
      <c r="B239" s="201"/>
      <c r="C239" s="209" t="s">
        <v>185</v>
      </c>
      <c r="D239" s="209"/>
      <c r="E239" s="209"/>
    </row>
    <row r="240" spans="1:228" x14ac:dyDescent="0.35">
      <c r="A240" s="200"/>
      <c r="B240" s="201"/>
      <c r="C240" s="204"/>
      <c r="D240" s="56" t="s">
        <v>191</v>
      </c>
      <c r="E240" s="57">
        <v>2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x14ac:dyDescent="0.35">
      <c r="A241" s="200"/>
      <c r="B241" s="201"/>
      <c r="C241" s="205"/>
      <c r="D241" s="56" t="s">
        <v>192</v>
      </c>
      <c r="E241" s="57">
        <v>4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x14ac:dyDescent="0.35">
      <c r="A242" s="200"/>
      <c r="B242" s="201"/>
      <c r="C242" s="205"/>
      <c r="D242" s="56" t="s">
        <v>184</v>
      </c>
      <c r="E242" s="57">
        <v>6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x14ac:dyDescent="0.35">
      <c r="A243" s="202"/>
      <c r="B243" s="203"/>
      <c r="C243" s="206"/>
      <c r="D243" s="56" t="s">
        <v>45</v>
      </c>
      <c r="E243" s="57">
        <v>8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</sheetData>
  <mergeCells count="154">
    <mergeCell ref="H22:I22"/>
    <mergeCell ref="H23:I23"/>
    <mergeCell ref="H24:I24"/>
    <mergeCell ref="B6:D6"/>
    <mergeCell ref="A7:B13"/>
    <mergeCell ref="H17:I17"/>
    <mergeCell ref="H18:I18"/>
    <mergeCell ref="H19:I19"/>
    <mergeCell ref="H20:I20"/>
    <mergeCell ref="H21:I21"/>
    <mergeCell ref="C118:E118"/>
    <mergeCell ref="C113:E113"/>
    <mergeCell ref="C119:E119"/>
    <mergeCell ref="C127:E127"/>
    <mergeCell ref="C123:E123"/>
    <mergeCell ref="C136:E136"/>
    <mergeCell ref="C141:E141"/>
    <mergeCell ref="C87:E87"/>
    <mergeCell ref="C95:E95"/>
    <mergeCell ref="C100:E100"/>
    <mergeCell ref="C103:E103"/>
    <mergeCell ref="C108:E108"/>
    <mergeCell ref="C107:E107"/>
    <mergeCell ref="C90:E90"/>
    <mergeCell ref="C196:E196"/>
    <mergeCell ref="C190:E190"/>
    <mergeCell ref="C175:E175"/>
    <mergeCell ref="C185:E185"/>
    <mergeCell ref="C180:E180"/>
    <mergeCell ref="B163:D163"/>
    <mergeCell ref="B195:D195"/>
    <mergeCell ref="C170:E170"/>
    <mergeCell ref="C165:E165"/>
    <mergeCell ref="C164:E164"/>
    <mergeCell ref="A191:B194"/>
    <mergeCell ref="A176:B179"/>
    <mergeCell ref="C176:C179"/>
    <mergeCell ref="A165:B174"/>
    <mergeCell ref="C171:C174"/>
    <mergeCell ref="C166:C169"/>
    <mergeCell ref="C191:C194"/>
    <mergeCell ref="A186:B189"/>
    <mergeCell ref="C186:C189"/>
    <mergeCell ref="A181:B184"/>
    <mergeCell ref="C181:C184"/>
    <mergeCell ref="C239:E239"/>
    <mergeCell ref="C234:E234"/>
    <mergeCell ref="C228:E228"/>
    <mergeCell ref="C223:E223"/>
    <mergeCell ref="C233:E233"/>
    <mergeCell ref="C222:E222"/>
    <mergeCell ref="B211:D211"/>
    <mergeCell ref="C218:E218"/>
    <mergeCell ref="C213:E213"/>
    <mergeCell ref="C212:E212"/>
    <mergeCell ref="A213:B221"/>
    <mergeCell ref="A223:B232"/>
    <mergeCell ref="A234:B243"/>
    <mergeCell ref="C240:C243"/>
    <mergeCell ref="C235:C238"/>
    <mergeCell ref="C229:C232"/>
    <mergeCell ref="C224:C227"/>
    <mergeCell ref="C219:C221"/>
    <mergeCell ref="A1:E1"/>
    <mergeCell ref="A3:E3"/>
    <mergeCell ref="B72:D72"/>
    <mergeCell ref="B106:D106"/>
    <mergeCell ref="B5:D5"/>
    <mergeCell ref="B14:D14"/>
    <mergeCell ref="C15:D15"/>
    <mergeCell ref="C16:D16"/>
    <mergeCell ref="C21:D21"/>
    <mergeCell ref="C26:D26"/>
    <mergeCell ref="C31:D31"/>
    <mergeCell ref="C84:E84"/>
    <mergeCell ref="C83:E83"/>
    <mergeCell ref="C73:E73"/>
    <mergeCell ref="C40:E40"/>
    <mergeCell ref="C45:E45"/>
    <mergeCell ref="C50:E50"/>
    <mergeCell ref="C53:E53"/>
    <mergeCell ref="A74:B82"/>
    <mergeCell ref="C81:C82"/>
    <mergeCell ref="C78:C79"/>
    <mergeCell ref="C75:C76"/>
    <mergeCell ref="A60:B71"/>
    <mergeCell ref="A2:E2"/>
    <mergeCell ref="A203:B204"/>
    <mergeCell ref="C203:C204"/>
    <mergeCell ref="A200:B201"/>
    <mergeCell ref="C200:C201"/>
    <mergeCell ref="A197:B198"/>
    <mergeCell ref="C197:C198"/>
    <mergeCell ref="C214:C217"/>
    <mergeCell ref="A209:B210"/>
    <mergeCell ref="C209:C210"/>
    <mergeCell ref="A206:B207"/>
    <mergeCell ref="C206:C207"/>
    <mergeCell ref="C202:E202"/>
    <mergeCell ref="C208:E208"/>
    <mergeCell ref="C205:E205"/>
    <mergeCell ref="C199:E199"/>
    <mergeCell ref="A147:B151"/>
    <mergeCell ref="C148:C151"/>
    <mergeCell ref="A119:B134"/>
    <mergeCell ref="C120:C122"/>
    <mergeCell ref="C124:C126"/>
    <mergeCell ref="C132:C134"/>
    <mergeCell ref="A161:B162"/>
    <mergeCell ref="C161:C162"/>
    <mergeCell ref="A158:B159"/>
    <mergeCell ref="C158:C159"/>
    <mergeCell ref="A153:B156"/>
    <mergeCell ref="C153:C156"/>
    <mergeCell ref="C152:E152"/>
    <mergeCell ref="C160:E160"/>
    <mergeCell ref="C157:E157"/>
    <mergeCell ref="C147:E147"/>
    <mergeCell ref="C146:E146"/>
    <mergeCell ref="C135:E135"/>
    <mergeCell ref="C131:E131"/>
    <mergeCell ref="A108:B117"/>
    <mergeCell ref="C114:C117"/>
    <mergeCell ref="C109:C112"/>
    <mergeCell ref="A84:B105"/>
    <mergeCell ref="C104:C105"/>
    <mergeCell ref="C101:C102"/>
    <mergeCell ref="C96:C99"/>
    <mergeCell ref="C91:C94"/>
    <mergeCell ref="C88:C89"/>
    <mergeCell ref="C85:C86"/>
    <mergeCell ref="C66:E66"/>
    <mergeCell ref="C74:E74"/>
    <mergeCell ref="C77:E77"/>
    <mergeCell ref="C80:E80"/>
    <mergeCell ref="C61:C65"/>
    <mergeCell ref="C67:C71"/>
    <mergeCell ref="C60:E60"/>
    <mergeCell ref="A16:B38"/>
    <mergeCell ref="C35:C38"/>
    <mergeCell ref="C32:C33"/>
    <mergeCell ref="C27:C30"/>
    <mergeCell ref="C22:C25"/>
    <mergeCell ref="C17:C20"/>
    <mergeCell ref="A40:B58"/>
    <mergeCell ref="C41:C44"/>
    <mergeCell ref="C46:C49"/>
    <mergeCell ref="C51:C52"/>
    <mergeCell ref="C54:C55"/>
    <mergeCell ref="C57:C58"/>
    <mergeCell ref="C56:E56"/>
    <mergeCell ref="C39:E39"/>
    <mergeCell ref="C34:D34"/>
    <mergeCell ref="C59:E59"/>
  </mergeCells>
  <pageMargins left="0.7" right="0.7" top="0.75" bottom="0.75" header="0.3" footer="0.3"/>
  <pageSetup paperSize="9" orientation="portrait" r:id="rId1"/>
  <rowBreaks count="3" manualBreakCount="3">
    <brk id="105" max="4" man="1"/>
    <brk id="145" max="4" man="1"/>
    <brk id="19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N91"/>
  <sheetViews>
    <sheetView topLeftCell="C12" zoomScale="90" zoomScaleNormal="90" workbookViewId="0">
      <selection activeCell="M12" sqref="M12"/>
    </sheetView>
  </sheetViews>
  <sheetFormatPr defaultColWidth="8.7265625" defaultRowHeight="14.5" x14ac:dyDescent="0.35"/>
  <cols>
    <col min="1" max="1" width="6.7265625" style="3" hidden="1" customWidth="1"/>
    <col min="2" max="2" width="7.453125" style="3" hidden="1" customWidth="1"/>
    <col min="3" max="3" width="67.453125" style="3" customWidth="1"/>
    <col min="4" max="4" width="10.54296875" style="3" customWidth="1"/>
    <col min="5" max="5" width="9.54296875" style="3" customWidth="1"/>
    <col min="6" max="6" width="10.26953125" style="3" customWidth="1"/>
    <col min="7" max="7" width="9.54296875" style="3" customWidth="1"/>
    <col min="8" max="8" width="10.54296875" style="3" customWidth="1"/>
    <col min="9" max="16" width="10" style="3" customWidth="1"/>
    <col min="17" max="17" width="8.81640625" style="3" customWidth="1"/>
    <col min="18" max="18" width="10.1796875" style="3" customWidth="1"/>
    <col min="19" max="24" width="10" style="3" customWidth="1"/>
    <col min="25" max="248" width="8.7265625" style="3"/>
  </cols>
  <sheetData>
    <row r="1" spans="1:248" ht="23.5" x14ac:dyDescent="0.55000000000000004">
      <c r="A1" s="247" t="s">
        <v>193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2.4" customHeigh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248" ht="18.75" customHeight="1" x14ac:dyDescent="0.35">
      <c r="A3" s="251" t="s">
        <v>194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248" ht="17.25" customHeight="1" x14ac:dyDescent="0.35">
      <c r="A4" s="252" t="s">
        <v>195</v>
      </c>
      <c r="B4" s="252"/>
      <c r="C4" s="252" t="s">
        <v>196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248" ht="16.5" customHeight="1" x14ac:dyDescent="0.35">
      <c r="A5" s="252" t="s">
        <v>197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248" ht="17.25" customHeight="1" x14ac:dyDescent="0.35">
      <c r="A6" s="252" t="s">
        <v>198</v>
      </c>
      <c r="B6" s="252"/>
      <c r="C6" s="259">
        <v>44986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248" ht="9.75" customHeight="1" x14ac:dyDescent="0.3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248" s="119" customFormat="1" ht="17.25" customHeight="1" x14ac:dyDescent="0.35">
      <c r="A8" s="114"/>
      <c r="B8" s="115"/>
      <c r="C8" s="115"/>
      <c r="D8" s="116"/>
      <c r="E8" s="244" t="s">
        <v>199</v>
      </c>
      <c r="F8" s="245"/>
      <c r="G8" s="244" t="s">
        <v>200</v>
      </c>
      <c r="H8" s="245"/>
      <c r="I8" s="244" t="s">
        <v>201</v>
      </c>
      <c r="J8" s="245"/>
      <c r="K8" s="244" t="s">
        <v>202</v>
      </c>
      <c r="L8" s="245"/>
      <c r="M8" s="244" t="s">
        <v>203</v>
      </c>
      <c r="N8" s="245"/>
      <c r="O8" s="244" t="s">
        <v>204</v>
      </c>
      <c r="P8" s="245"/>
      <c r="Q8" s="244" t="s">
        <v>205</v>
      </c>
      <c r="R8" s="245"/>
      <c r="S8" s="244" t="s">
        <v>206</v>
      </c>
      <c r="T8" s="245"/>
      <c r="U8" s="244" t="s">
        <v>207</v>
      </c>
      <c r="V8" s="245"/>
      <c r="W8" s="256">
        <v>10</v>
      </c>
      <c r="X8" s="245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</row>
    <row r="9" spans="1:248" ht="76.5" customHeight="1" x14ac:dyDescent="0.35">
      <c r="A9" s="253"/>
      <c r="B9" s="254"/>
      <c r="C9" s="254"/>
      <c r="D9" s="255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57"/>
      <c r="X9" s="258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248" ht="16.5" customHeight="1" x14ac:dyDescent="0.45">
      <c r="A10" s="249" t="s">
        <v>208</v>
      </c>
      <c r="B10" s="250"/>
      <c r="C10" s="250"/>
      <c r="D10" s="124">
        <f>SUM(D21,D37,D49,D67,D75,D81)</f>
        <v>100</v>
      </c>
      <c r="E10" s="242">
        <f>SUM(E11/8)</f>
        <v>0</v>
      </c>
      <c r="F10" s="243"/>
      <c r="G10" s="242">
        <f t="shared" ref="G10" si="0">SUM(G11/8)</f>
        <v>0</v>
      </c>
      <c r="H10" s="243"/>
      <c r="I10" s="242">
        <f t="shared" ref="I10" si="1">SUM(I11/8)</f>
        <v>0</v>
      </c>
      <c r="J10" s="243"/>
      <c r="K10" s="242">
        <f t="shared" ref="K10" si="2">SUM(K11/8)</f>
        <v>0</v>
      </c>
      <c r="L10" s="243"/>
      <c r="M10" s="242">
        <f t="shared" ref="M10" si="3">SUM(M11/8)</f>
        <v>0</v>
      </c>
      <c r="N10" s="243"/>
      <c r="O10" s="242">
        <f t="shared" ref="O10" si="4">SUM(O11/8)</f>
        <v>0</v>
      </c>
      <c r="P10" s="243"/>
      <c r="Q10" s="242">
        <f t="shared" ref="Q10" si="5">SUM(Q11/8)</f>
        <v>0</v>
      </c>
      <c r="R10" s="243"/>
      <c r="S10" s="242">
        <f t="shared" ref="S10" si="6">SUM(S11/8)</f>
        <v>0</v>
      </c>
      <c r="T10" s="243"/>
      <c r="U10" s="242">
        <f t="shared" ref="U10" si="7">SUM(U11/8)</f>
        <v>0</v>
      </c>
      <c r="V10" s="243"/>
      <c r="W10" s="242">
        <f t="shared" ref="W10" si="8">SUM(W11/8)</f>
        <v>0</v>
      </c>
      <c r="X10" s="243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248" ht="14.5" customHeight="1" x14ac:dyDescent="0.35">
      <c r="A11" s="240" t="s">
        <v>209</v>
      </c>
      <c r="B11" s="241"/>
      <c r="C11" s="241"/>
      <c r="D11" s="26">
        <f>SUM(D10*8)</f>
        <v>800</v>
      </c>
      <c r="E11" s="234">
        <f>SUM(F21,F37,F49,F67,F75,F81)</f>
        <v>0</v>
      </c>
      <c r="F11" s="235"/>
      <c r="G11" s="234">
        <f>SUM(H21,H37,H49,H67,H75,H81)</f>
        <v>0</v>
      </c>
      <c r="H11" s="235"/>
      <c r="I11" s="234">
        <f>SUM(J21,J37,J49,J67,J75,J81)</f>
        <v>0</v>
      </c>
      <c r="J11" s="235"/>
      <c r="K11" s="234">
        <f>SUM(L21,L37,L49,L67,L75,L81)</f>
        <v>0</v>
      </c>
      <c r="L11" s="235"/>
      <c r="M11" s="234">
        <f>SUM(N21,N37,N49,N67,N75,N81)</f>
        <v>0</v>
      </c>
      <c r="N11" s="235"/>
      <c r="O11" s="234">
        <f>SUM(P21,P37,P49,P67,P75,P81)</f>
        <v>0</v>
      </c>
      <c r="P11" s="235"/>
      <c r="Q11" s="234">
        <f>SUM(R21,R37,R49,R67,R75,R81)</f>
        <v>0</v>
      </c>
      <c r="R11" s="235"/>
      <c r="S11" s="234">
        <f>SUM(T21,T37,T49,T67,T75,T81)</f>
        <v>0</v>
      </c>
      <c r="T11" s="235"/>
      <c r="U11" s="234">
        <f>SUM(V21,V37,V49,V67,V75,V81)</f>
        <v>0</v>
      </c>
      <c r="V11" s="235"/>
      <c r="W11" s="234">
        <f>SUM(X21,X37,X49,X67,X75,X81)</f>
        <v>0</v>
      </c>
      <c r="X11" s="235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248" s="6" customFormat="1" ht="39" x14ac:dyDescent="0.3">
      <c r="A12" s="54" t="s">
        <v>17</v>
      </c>
      <c r="B12" s="236" t="s">
        <v>18</v>
      </c>
      <c r="C12" s="237"/>
      <c r="D12" s="61" t="s">
        <v>210</v>
      </c>
      <c r="E12" s="61" t="s">
        <v>211</v>
      </c>
      <c r="F12" s="61" t="s">
        <v>212</v>
      </c>
      <c r="G12" s="61" t="s">
        <v>211</v>
      </c>
      <c r="H12" s="61" t="s">
        <v>212</v>
      </c>
      <c r="I12" s="61" t="s">
        <v>211</v>
      </c>
      <c r="J12" s="61" t="s">
        <v>212</v>
      </c>
      <c r="K12" s="61" t="s">
        <v>211</v>
      </c>
      <c r="L12" s="61" t="s">
        <v>212</v>
      </c>
      <c r="M12" s="61" t="s">
        <v>211</v>
      </c>
      <c r="N12" s="61" t="s">
        <v>212</v>
      </c>
      <c r="O12" s="61" t="s">
        <v>211</v>
      </c>
      <c r="P12" s="61" t="s">
        <v>212</v>
      </c>
      <c r="Q12" s="61" t="s">
        <v>211</v>
      </c>
      <c r="R12" s="61" t="s">
        <v>212</v>
      </c>
      <c r="S12" s="93" t="s">
        <v>211</v>
      </c>
      <c r="T12" s="93" t="s">
        <v>212</v>
      </c>
      <c r="U12" s="61" t="s">
        <v>211</v>
      </c>
      <c r="V12" s="61" t="s">
        <v>212</v>
      </c>
      <c r="W12" s="61" t="s">
        <v>211</v>
      </c>
      <c r="X12" s="61" t="s">
        <v>212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s="6" customFormat="1" ht="15.5" x14ac:dyDescent="0.35">
      <c r="A13" s="113">
        <v>0</v>
      </c>
      <c r="B13" s="238" t="s">
        <v>20</v>
      </c>
      <c r="C13" s="239"/>
      <c r="D13" s="167">
        <v>7</v>
      </c>
      <c r="E13" s="167">
        <f>SUM(E14:E20)</f>
        <v>0</v>
      </c>
      <c r="F13" s="167"/>
      <c r="G13" s="167">
        <f t="shared" ref="G13:W13" si="9">SUM(G14:G20)</f>
        <v>0</v>
      </c>
      <c r="H13" s="167"/>
      <c r="I13" s="167">
        <f t="shared" si="9"/>
        <v>0</v>
      </c>
      <c r="J13" s="167"/>
      <c r="K13" s="167">
        <f t="shared" si="9"/>
        <v>0</v>
      </c>
      <c r="L13" s="167"/>
      <c r="M13" s="167">
        <f t="shared" si="9"/>
        <v>0</v>
      </c>
      <c r="N13" s="167"/>
      <c r="O13" s="167">
        <f t="shared" si="9"/>
        <v>0</v>
      </c>
      <c r="P13" s="167"/>
      <c r="Q13" s="167">
        <f t="shared" si="9"/>
        <v>0</v>
      </c>
      <c r="R13" s="167"/>
      <c r="S13" s="167">
        <f t="shared" si="9"/>
        <v>0</v>
      </c>
      <c r="T13" s="167"/>
      <c r="U13" s="167">
        <f t="shared" si="9"/>
        <v>0</v>
      </c>
      <c r="V13" s="167"/>
      <c r="W13" s="167">
        <f t="shared" si="9"/>
        <v>0</v>
      </c>
      <c r="X13" s="167"/>
      <c r="Y13" s="18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s="78" customFormat="1" ht="13" x14ac:dyDescent="0.3">
      <c r="A14" s="89"/>
      <c r="B14" s="227" t="s">
        <v>21</v>
      </c>
      <c r="C14" s="228"/>
      <c r="D14" s="168" t="s">
        <v>213</v>
      </c>
      <c r="E14" s="94"/>
      <c r="F14" s="260"/>
      <c r="G14" s="94"/>
      <c r="H14" s="260"/>
      <c r="I14" s="94"/>
      <c r="J14" s="260"/>
      <c r="K14" s="94"/>
      <c r="L14" s="260"/>
      <c r="M14" s="94"/>
      <c r="N14" s="260"/>
      <c r="O14" s="94"/>
      <c r="P14" s="260"/>
      <c r="Q14" s="94"/>
      <c r="R14" s="260"/>
      <c r="S14" s="94"/>
      <c r="T14" s="260"/>
      <c r="U14" s="94"/>
      <c r="V14" s="260"/>
      <c r="W14" s="94"/>
      <c r="X14" s="260"/>
      <c r="Y14" s="184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</row>
    <row r="15" spans="1:248" s="78" customFormat="1" ht="13" x14ac:dyDescent="0.3">
      <c r="A15" s="87"/>
      <c r="B15" s="229" t="s">
        <v>23</v>
      </c>
      <c r="C15" s="230"/>
      <c r="D15" s="169" t="s">
        <v>213</v>
      </c>
      <c r="E15" s="95"/>
      <c r="F15" s="261"/>
      <c r="G15" s="95"/>
      <c r="H15" s="261"/>
      <c r="I15" s="95"/>
      <c r="J15" s="261"/>
      <c r="K15" s="95"/>
      <c r="L15" s="261"/>
      <c r="M15" s="95"/>
      <c r="N15" s="261"/>
      <c r="O15" s="95"/>
      <c r="P15" s="261"/>
      <c r="Q15" s="95"/>
      <c r="R15" s="261"/>
      <c r="S15" s="95"/>
      <c r="T15" s="261"/>
      <c r="U15" s="95"/>
      <c r="V15" s="261"/>
      <c r="W15" s="95"/>
      <c r="X15" s="261"/>
      <c r="Y15" s="184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</row>
    <row r="16" spans="1:248" s="78" customFormat="1" ht="13" x14ac:dyDescent="0.3">
      <c r="A16" s="87"/>
      <c r="B16" s="229" t="s">
        <v>24</v>
      </c>
      <c r="C16" s="230"/>
      <c r="D16" s="169" t="s">
        <v>213</v>
      </c>
      <c r="E16" s="95"/>
      <c r="F16" s="261"/>
      <c r="G16" s="128"/>
      <c r="H16" s="261"/>
      <c r="I16" s="95"/>
      <c r="J16" s="261"/>
      <c r="K16" s="95"/>
      <c r="L16" s="261"/>
      <c r="M16" s="128"/>
      <c r="N16" s="261"/>
      <c r="O16" s="95"/>
      <c r="P16" s="261"/>
      <c r="Q16" s="95"/>
      <c r="R16" s="261"/>
      <c r="S16" s="95"/>
      <c r="T16" s="261"/>
      <c r="U16" s="95"/>
      <c r="V16" s="261"/>
      <c r="W16" s="95"/>
      <c r="X16" s="261"/>
      <c r="Y16" s="184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</row>
    <row r="17" spans="1:248" s="78" customFormat="1" ht="13" x14ac:dyDescent="0.3">
      <c r="A17" s="87"/>
      <c r="B17" s="229" t="s">
        <v>25</v>
      </c>
      <c r="C17" s="230"/>
      <c r="D17" s="169" t="s">
        <v>213</v>
      </c>
      <c r="E17" s="95"/>
      <c r="F17" s="261"/>
      <c r="G17" s="95"/>
      <c r="H17" s="261"/>
      <c r="I17" s="95"/>
      <c r="J17" s="261"/>
      <c r="K17" s="95"/>
      <c r="L17" s="261"/>
      <c r="M17" s="95"/>
      <c r="N17" s="261"/>
      <c r="O17" s="95"/>
      <c r="P17" s="261"/>
      <c r="Q17" s="95"/>
      <c r="R17" s="261"/>
      <c r="S17" s="95"/>
      <c r="T17" s="261"/>
      <c r="U17" s="128"/>
      <c r="V17" s="261"/>
      <c r="W17" s="128"/>
      <c r="X17" s="261"/>
      <c r="Y17" s="184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</row>
    <row r="18" spans="1:248" s="78" customFormat="1" ht="13" x14ac:dyDescent="0.3">
      <c r="A18" s="87"/>
      <c r="B18" s="229" t="s">
        <v>26</v>
      </c>
      <c r="C18" s="230"/>
      <c r="D18" s="169" t="s">
        <v>213</v>
      </c>
      <c r="E18" s="95"/>
      <c r="F18" s="261"/>
      <c r="G18" s="95"/>
      <c r="H18" s="261"/>
      <c r="I18" s="95"/>
      <c r="J18" s="261"/>
      <c r="K18" s="95"/>
      <c r="L18" s="261"/>
      <c r="M18" s="95"/>
      <c r="N18" s="261"/>
      <c r="O18" s="95"/>
      <c r="P18" s="261"/>
      <c r="Q18" s="95"/>
      <c r="R18" s="261"/>
      <c r="S18" s="95"/>
      <c r="T18" s="261"/>
      <c r="U18" s="95"/>
      <c r="V18" s="261"/>
      <c r="W18" s="95"/>
      <c r="X18" s="261"/>
      <c r="Y18" s="184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</row>
    <row r="19" spans="1:248" s="78" customFormat="1" ht="13" x14ac:dyDescent="0.3">
      <c r="A19" s="87"/>
      <c r="B19" s="229" t="s">
        <v>27</v>
      </c>
      <c r="C19" s="230"/>
      <c r="D19" s="169" t="s">
        <v>213</v>
      </c>
      <c r="E19" s="95"/>
      <c r="F19" s="261"/>
      <c r="G19" s="95"/>
      <c r="H19" s="261"/>
      <c r="I19" s="95"/>
      <c r="J19" s="261"/>
      <c r="K19" s="95"/>
      <c r="L19" s="261"/>
      <c r="M19" s="95"/>
      <c r="N19" s="261"/>
      <c r="O19" s="95"/>
      <c r="P19" s="261"/>
      <c r="Q19" s="95"/>
      <c r="R19" s="261"/>
      <c r="S19" s="95"/>
      <c r="T19" s="261"/>
      <c r="U19" s="95"/>
      <c r="V19" s="261"/>
      <c r="W19" s="95"/>
      <c r="X19" s="261"/>
      <c r="Y19" s="184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</row>
    <row r="20" spans="1:248" s="78" customFormat="1" ht="13" x14ac:dyDescent="0.3">
      <c r="A20" s="88"/>
      <c r="B20" s="229" t="s">
        <v>28</v>
      </c>
      <c r="C20" s="230"/>
      <c r="D20" s="170" t="s">
        <v>213</v>
      </c>
      <c r="E20" s="96"/>
      <c r="F20" s="262"/>
      <c r="G20" s="96"/>
      <c r="H20" s="262"/>
      <c r="I20" s="96"/>
      <c r="J20" s="262"/>
      <c r="K20" s="96"/>
      <c r="L20" s="262"/>
      <c r="M20" s="96"/>
      <c r="N20" s="262"/>
      <c r="O20" s="96"/>
      <c r="P20" s="262"/>
      <c r="Q20" s="96"/>
      <c r="R20" s="262"/>
      <c r="S20" s="96"/>
      <c r="T20" s="262"/>
      <c r="U20" s="96"/>
      <c r="V20" s="262"/>
      <c r="W20" s="96"/>
      <c r="X20" s="262"/>
      <c r="Y20" s="184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</row>
    <row r="21" spans="1:248" s="37" customFormat="1" ht="15.5" x14ac:dyDescent="0.35">
      <c r="A21" s="33">
        <v>1</v>
      </c>
      <c r="B21" s="225" t="s">
        <v>29</v>
      </c>
      <c r="C21" s="226"/>
      <c r="D21" s="97">
        <f t="shared" ref="D21:T21" si="10">SUM(D22, D28,D34)</f>
        <v>15</v>
      </c>
      <c r="E21" s="97">
        <f>SUM(E22, E28,E34)</f>
        <v>0</v>
      </c>
      <c r="F21" s="97">
        <f>SUM(F22, F28,F34)</f>
        <v>0</v>
      </c>
      <c r="G21" s="97">
        <f t="shared" ref="G21:H21" si="11">SUM(G22, G28,G34)</f>
        <v>0</v>
      </c>
      <c r="H21" s="97">
        <f t="shared" si="11"/>
        <v>0</v>
      </c>
      <c r="I21" s="97">
        <f>SUM(I22, I28,I34)</f>
        <v>0</v>
      </c>
      <c r="J21" s="97">
        <f t="shared" si="10"/>
        <v>0</v>
      </c>
      <c r="K21" s="97">
        <f t="shared" si="10"/>
        <v>0</v>
      </c>
      <c r="L21" s="97">
        <f t="shared" si="10"/>
        <v>0</v>
      </c>
      <c r="M21" s="97">
        <f t="shared" si="10"/>
        <v>0</v>
      </c>
      <c r="N21" s="97">
        <f t="shared" si="10"/>
        <v>0</v>
      </c>
      <c r="O21" s="97">
        <f t="shared" si="10"/>
        <v>0</v>
      </c>
      <c r="P21" s="97">
        <f t="shared" si="10"/>
        <v>0</v>
      </c>
      <c r="Q21" s="97">
        <f t="shared" si="10"/>
        <v>0</v>
      </c>
      <c r="R21" s="97">
        <f t="shared" si="10"/>
        <v>0</v>
      </c>
      <c r="S21" s="97">
        <f t="shared" si="10"/>
        <v>0</v>
      </c>
      <c r="T21" s="97">
        <f t="shared" si="10"/>
        <v>0</v>
      </c>
      <c r="U21" s="97">
        <f>SUM(U22, U28,U34)</f>
        <v>0</v>
      </c>
      <c r="V21" s="97">
        <f t="shared" ref="V21:X21" si="12">SUM(V22, V28,V34)</f>
        <v>0</v>
      </c>
      <c r="W21" s="97">
        <f t="shared" si="12"/>
        <v>0</v>
      </c>
      <c r="X21" s="97">
        <f t="shared" si="12"/>
        <v>0</v>
      </c>
      <c r="Y21" s="18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</row>
    <row r="22" spans="1:248" s="21" customFormat="1" x14ac:dyDescent="0.35">
      <c r="A22" s="23"/>
      <c r="B22" s="23" t="s">
        <v>30</v>
      </c>
      <c r="C22" s="49" t="s">
        <v>214</v>
      </c>
      <c r="D22" s="123">
        <f t="shared" ref="D22:X22" si="13">SUM(D23:D27)</f>
        <v>6</v>
      </c>
      <c r="E22" s="98">
        <f>SUM(E23:E27)</f>
        <v>0</v>
      </c>
      <c r="F22" s="98">
        <f t="shared" ref="F22:H22" si="14">SUM(F23:F27)</f>
        <v>0</v>
      </c>
      <c r="G22" s="98">
        <f t="shared" si="14"/>
        <v>0</v>
      </c>
      <c r="H22" s="98">
        <f t="shared" si="14"/>
        <v>0</v>
      </c>
      <c r="I22" s="98">
        <f t="shared" si="13"/>
        <v>0</v>
      </c>
      <c r="J22" s="98">
        <f t="shared" si="13"/>
        <v>0</v>
      </c>
      <c r="K22" s="98">
        <f t="shared" si="13"/>
        <v>0</v>
      </c>
      <c r="L22" s="98">
        <f t="shared" si="13"/>
        <v>0</v>
      </c>
      <c r="M22" s="98">
        <f t="shared" si="13"/>
        <v>0</v>
      </c>
      <c r="N22" s="98">
        <f t="shared" si="13"/>
        <v>0</v>
      </c>
      <c r="O22" s="98">
        <f t="shared" si="13"/>
        <v>0</v>
      </c>
      <c r="P22" s="98">
        <f t="shared" si="13"/>
        <v>0</v>
      </c>
      <c r="Q22" s="98">
        <f t="shared" si="13"/>
        <v>0</v>
      </c>
      <c r="R22" s="98">
        <f t="shared" si="13"/>
        <v>0</v>
      </c>
      <c r="S22" s="98">
        <f t="shared" si="13"/>
        <v>0</v>
      </c>
      <c r="T22" s="98">
        <f t="shared" si="13"/>
        <v>0</v>
      </c>
      <c r="U22" s="98">
        <f t="shared" si="13"/>
        <v>0</v>
      </c>
      <c r="V22" s="98">
        <f t="shared" si="13"/>
        <v>0</v>
      </c>
      <c r="W22" s="98">
        <f t="shared" si="13"/>
        <v>0</v>
      </c>
      <c r="X22" s="98">
        <f t="shared" si="13"/>
        <v>0</v>
      </c>
      <c r="Y22" s="186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</row>
    <row r="23" spans="1:248" x14ac:dyDescent="0.35">
      <c r="A23" s="13"/>
      <c r="B23" s="13"/>
      <c r="C23" s="14" t="s">
        <v>215</v>
      </c>
      <c r="D23" s="172">
        <v>2</v>
      </c>
      <c r="E23" s="99"/>
      <c r="F23" s="100">
        <f>E23*$D23</f>
        <v>0</v>
      </c>
      <c r="G23" s="99"/>
      <c r="H23" s="100">
        <f>G23*$D23</f>
        <v>0</v>
      </c>
      <c r="I23" s="99"/>
      <c r="J23" s="100">
        <f>I23*$D23</f>
        <v>0</v>
      </c>
      <c r="K23" s="99"/>
      <c r="L23" s="100">
        <f>K23*$D23</f>
        <v>0</v>
      </c>
      <c r="M23" s="99"/>
      <c r="N23" s="100">
        <f>M23*$D23</f>
        <v>0</v>
      </c>
      <c r="O23" s="99"/>
      <c r="P23" s="100">
        <f>O23*$D23</f>
        <v>0</v>
      </c>
      <c r="Q23" s="99"/>
      <c r="R23" s="100">
        <f>Q23*$D23</f>
        <v>0</v>
      </c>
      <c r="S23" s="99"/>
      <c r="T23" s="100">
        <f>S23*$D23</f>
        <v>0</v>
      </c>
      <c r="U23" s="99"/>
      <c r="V23" s="100">
        <f>U23*$D23</f>
        <v>0</v>
      </c>
      <c r="W23" s="99"/>
      <c r="X23" s="100">
        <f>W23*$D23</f>
        <v>0</v>
      </c>
      <c r="Y23" s="187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248" x14ac:dyDescent="0.35">
      <c r="A24" s="15"/>
      <c r="B24" s="15"/>
      <c r="C24" s="16" t="s">
        <v>37</v>
      </c>
      <c r="D24" s="173">
        <v>1</v>
      </c>
      <c r="E24" s="101"/>
      <c r="F24" s="102">
        <f t="shared" ref="F24:F27" si="15">E24*$D24</f>
        <v>0</v>
      </c>
      <c r="G24" s="101"/>
      <c r="H24" s="102">
        <f t="shared" ref="H24:H27" si="16">G24*$D24</f>
        <v>0</v>
      </c>
      <c r="I24" s="101"/>
      <c r="J24" s="102">
        <f t="shared" ref="J24:L27" si="17">I24*$D24</f>
        <v>0</v>
      </c>
      <c r="K24" s="101"/>
      <c r="L24" s="102">
        <f t="shared" si="17"/>
        <v>0</v>
      </c>
      <c r="M24" s="101"/>
      <c r="N24" s="102">
        <f t="shared" ref="N24:P27" si="18">M24*$D24</f>
        <v>0</v>
      </c>
      <c r="O24" s="101"/>
      <c r="P24" s="102">
        <f t="shared" si="18"/>
        <v>0</v>
      </c>
      <c r="Q24" s="101"/>
      <c r="R24" s="102">
        <f t="shared" ref="R24:T27" si="19">Q24*$D24</f>
        <v>0</v>
      </c>
      <c r="S24" s="101"/>
      <c r="T24" s="102">
        <f t="shared" si="19"/>
        <v>0</v>
      </c>
      <c r="U24" s="101"/>
      <c r="V24" s="102">
        <f t="shared" ref="V24:V27" si="20">U24*$D24</f>
        <v>0</v>
      </c>
      <c r="W24" s="101"/>
      <c r="X24" s="102">
        <f t="shared" ref="X24:X27" si="21">W24*$D24</f>
        <v>0</v>
      </c>
      <c r="Y24" s="187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248" x14ac:dyDescent="0.35">
      <c r="A25" s="15"/>
      <c r="B25" s="15"/>
      <c r="C25" s="16" t="s">
        <v>216</v>
      </c>
      <c r="D25" s="173">
        <v>1</v>
      </c>
      <c r="E25" s="126"/>
      <c r="F25" s="102">
        <f t="shared" si="15"/>
        <v>0</v>
      </c>
      <c r="G25" s="101"/>
      <c r="H25" s="102">
        <f t="shared" si="16"/>
        <v>0</v>
      </c>
      <c r="I25" s="101"/>
      <c r="J25" s="102">
        <f t="shared" si="17"/>
        <v>0</v>
      </c>
      <c r="K25" s="101"/>
      <c r="L25" s="102">
        <f t="shared" si="17"/>
        <v>0</v>
      </c>
      <c r="M25" s="126"/>
      <c r="N25" s="102">
        <f t="shared" si="18"/>
        <v>0</v>
      </c>
      <c r="O25" s="101"/>
      <c r="P25" s="102">
        <f t="shared" si="18"/>
        <v>0</v>
      </c>
      <c r="Q25" s="101"/>
      <c r="R25" s="102">
        <f t="shared" si="19"/>
        <v>0</v>
      </c>
      <c r="S25" s="126"/>
      <c r="T25" s="102">
        <f t="shared" si="19"/>
        <v>0</v>
      </c>
      <c r="U25" s="101"/>
      <c r="V25" s="102">
        <f t="shared" si="20"/>
        <v>0</v>
      </c>
      <c r="W25" s="101"/>
      <c r="X25" s="102">
        <f t="shared" si="21"/>
        <v>0</v>
      </c>
      <c r="Y25" s="187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248" x14ac:dyDescent="0.35">
      <c r="A26" s="15"/>
      <c r="B26" s="15"/>
      <c r="C26" s="16" t="s">
        <v>43</v>
      </c>
      <c r="D26" s="173">
        <v>1</v>
      </c>
      <c r="E26" s="101"/>
      <c r="F26" s="102">
        <f t="shared" si="15"/>
        <v>0</v>
      </c>
      <c r="G26" s="101"/>
      <c r="H26" s="102">
        <f t="shared" si="16"/>
        <v>0</v>
      </c>
      <c r="I26" s="101"/>
      <c r="J26" s="102">
        <f t="shared" si="17"/>
        <v>0</v>
      </c>
      <c r="K26" s="101"/>
      <c r="L26" s="102">
        <f t="shared" si="17"/>
        <v>0</v>
      </c>
      <c r="M26" s="101"/>
      <c r="N26" s="102">
        <f t="shared" si="18"/>
        <v>0</v>
      </c>
      <c r="O26" s="101"/>
      <c r="P26" s="102">
        <f t="shared" si="18"/>
        <v>0</v>
      </c>
      <c r="Q26" s="101"/>
      <c r="R26" s="102">
        <f t="shared" si="19"/>
        <v>0</v>
      </c>
      <c r="S26" s="101"/>
      <c r="T26" s="102">
        <f t="shared" si="19"/>
        <v>0</v>
      </c>
      <c r="U26" s="101"/>
      <c r="V26" s="102">
        <f t="shared" si="20"/>
        <v>0</v>
      </c>
      <c r="W26" s="101"/>
      <c r="X26" s="102">
        <f t="shared" si="21"/>
        <v>0</v>
      </c>
      <c r="Y26" s="187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248" x14ac:dyDescent="0.35">
      <c r="A27" s="17"/>
      <c r="B27" s="17"/>
      <c r="C27" s="30" t="s">
        <v>46</v>
      </c>
      <c r="D27" s="174">
        <v>1</v>
      </c>
      <c r="E27" s="103"/>
      <c r="F27" s="104">
        <f t="shared" si="15"/>
        <v>0</v>
      </c>
      <c r="G27" s="103"/>
      <c r="H27" s="104">
        <f t="shared" si="16"/>
        <v>0</v>
      </c>
      <c r="I27" s="103"/>
      <c r="J27" s="104">
        <f t="shared" si="17"/>
        <v>0</v>
      </c>
      <c r="K27" s="103"/>
      <c r="L27" s="104">
        <f t="shared" si="17"/>
        <v>0</v>
      </c>
      <c r="M27" s="103"/>
      <c r="N27" s="104">
        <f t="shared" si="18"/>
        <v>0</v>
      </c>
      <c r="O27" s="103"/>
      <c r="P27" s="104">
        <f t="shared" si="18"/>
        <v>0</v>
      </c>
      <c r="Q27" s="103"/>
      <c r="R27" s="104">
        <f t="shared" si="19"/>
        <v>0</v>
      </c>
      <c r="S27" s="103"/>
      <c r="T27" s="104">
        <f t="shared" si="19"/>
        <v>0</v>
      </c>
      <c r="U27" s="103"/>
      <c r="V27" s="104">
        <f t="shared" si="20"/>
        <v>0</v>
      </c>
      <c r="W27" s="103"/>
      <c r="X27" s="104">
        <f t="shared" si="21"/>
        <v>0</v>
      </c>
      <c r="Y27" s="187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248" s="21" customFormat="1" x14ac:dyDescent="0.35">
      <c r="A28" s="23"/>
      <c r="B28" s="23" t="s">
        <v>51</v>
      </c>
      <c r="C28" s="49" t="s">
        <v>52</v>
      </c>
      <c r="D28" s="123">
        <f t="shared" ref="D28:U28" si="22">SUM(D29:D33)</f>
        <v>5</v>
      </c>
      <c r="E28" s="98">
        <f t="shared" si="22"/>
        <v>0</v>
      </c>
      <c r="F28" s="98">
        <f t="shared" si="22"/>
        <v>0</v>
      </c>
      <c r="G28" s="98">
        <f t="shared" si="22"/>
        <v>0</v>
      </c>
      <c r="H28" s="98">
        <f t="shared" si="22"/>
        <v>0</v>
      </c>
      <c r="I28" s="98">
        <f t="shared" si="22"/>
        <v>0</v>
      </c>
      <c r="J28" s="98">
        <f t="shared" si="22"/>
        <v>0</v>
      </c>
      <c r="K28" s="98">
        <f t="shared" si="22"/>
        <v>0</v>
      </c>
      <c r="L28" s="98">
        <f t="shared" si="22"/>
        <v>0</v>
      </c>
      <c r="M28" s="98">
        <f t="shared" si="22"/>
        <v>0</v>
      </c>
      <c r="N28" s="98">
        <f t="shared" si="22"/>
        <v>0</v>
      </c>
      <c r="O28" s="98">
        <f t="shared" si="22"/>
        <v>0</v>
      </c>
      <c r="P28" s="98">
        <f t="shared" si="22"/>
        <v>0</v>
      </c>
      <c r="Q28" s="98">
        <f t="shared" si="22"/>
        <v>0</v>
      </c>
      <c r="R28" s="98">
        <f t="shared" si="22"/>
        <v>0</v>
      </c>
      <c r="S28" s="98">
        <f t="shared" si="22"/>
        <v>0</v>
      </c>
      <c r="T28" s="98">
        <f t="shared" si="22"/>
        <v>0</v>
      </c>
      <c r="U28" s="98">
        <f t="shared" si="22"/>
        <v>0</v>
      </c>
      <c r="V28" s="98">
        <f>SUM(V29:V33)</f>
        <v>0</v>
      </c>
      <c r="W28" s="98">
        <f t="shared" ref="W28:X28" si="23">SUM(W29:W33)</f>
        <v>0</v>
      </c>
      <c r="X28" s="98">
        <f t="shared" si="23"/>
        <v>0</v>
      </c>
      <c r="Y28" s="186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</row>
    <row r="29" spans="1:248" x14ac:dyDescent="0.35">
      <c r="A29" s="13"/>
      <c r="B29" s="13"/>
      <c r="C29" s="14" t="s">
        <v>53</v>
      </c>
      <c r="D29" s="172">
        <v>1</v>
      </c>
      <c r="E29" s="99"/>
      <c r="F29" s="100">
        <f t="shared" ref="F29:F33" si="24">E29*$D29</f>
        <v>0</v>
      </c>
      <c r="G29" s="99"/>
      <c r="H29" s="100">
        <f t="shared" ref="H29:H33" si="25">G29*$D29</f>
        <v>0</v>
      </c>
      <c r="I29" s="99"/>
      <c r="J29" s="100">
        <f t="shared" ref="J29:L33" si="26">I29*$D29</f>
        <v>0</v>
      </c>
      <c r="K29" s="99"/>
      <c r="L29" s="100">
        <f t="shared" si="26"/>
        <v>0</v>
      </c>
      <c r="M29" s="99"/>
      <c r="N29" s="100">
        <f t="shared" ref="N29:P33" si="27">M29*$D29</f>
        <v>0</v>
      </c>
      <c r="O29" s="99"/>
      <c r="P29" s="100">
        <f t="shared" si="27"/>
        <v>0</v>
      </c>
      <c r="Q29" s="99"/>
      <c r="R29" s="100">
        <f t="shared" ref="R29:T33" si="28">Q29*$D29</f>
        <v>0</v>
      </c>
      <c r="S29" s="99"/>
      <c r="T29" s="100">
        <f t="shared" si="28"/>
        <v>0</v>
      </c>
      <c r="U29" s="99"/>
      <c r="V29" s="100">
        <f t="shared" ref="V29:V33" si="29">U29*$D29</f>
        <v>0</v>
      </c>
      <c r="W29" s="99"/>
      <c r="X29" s="100">
        <f t="shared" ref="X29:X33" si="30">W29*$D29</f>
        <v>0</v>
      </c>
      <c r="Y29" s="187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248" x14ac:dyDescent="0.35">
      <c r="A30" s="15"/>
      <c r="B30" s="15"/>
      <c r="C30" s="16" t="s">
        <v>57</v>
      </c>
      <c r="D30" s="173">
        <v>1</v>
      </c>
      <c r="E30" s="101"/>
      <c r="F30" s="102">
        <f t="shared" si="24"/>
        <v>0</v>
      </c>
      <c r="G30" s="101"/>
      <c r="H30" s="102">
        <f t="shared" si="25"/>
        <v>0</v>
      </c>
      <c r="I30" s="101"/>
      <c r="J30" s="102">
        <f t="shared" si="26"/>
        <v>0</v>
      </c>
      <c r="K30" s="101"/>
      <c r="L30" s="102">
        <f t="shared" si="26"/>
        <v>0</v>
      </c>
      <c r="M30" s="101"/>
      <c r="N30" s="102">
        <f t="shared" si="27"/>
        <v>0</v>
      </c>
      <c r="O30" s="101"/>
      <c r="P30" s="102">
        <f t="shared" si="27"/>
        <v>0</v>
      </c>
      <c r="Q30" s="101"/>
      <c r="R30" s="102">
        <f t="shared" si="28"/>
        <v>0</v>
      </c>
      <c r="S30" s="101"/>
      <c r="T30" s="102">
        <f t="shared" si="28"/>
        <v>0</v>
      </c>
      <c r="U30" s="101"/>
      <c r="V30" s="102">
        <f t="shared" si="29"/>
        <v>0</v>
      </c>
      <c r="W30" s="101"/>
      <c r="X30" s="102">
        <f t="shared" si="30"/>
        <v>0</v>
      </c>
      <c r="Y30" s="187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248" x14ac:dyDescent="0.35">
      <c r="A31" s="15"/>
      <c r="B31" s="15"/>
      <c r="C31" s="16" t="s">
        <v>58</v>
      </c>
      <c r="D31" s="173">
        <v>1</v>
      </c>
      <c r="E31" s="101"/>
      <c r="F31" s="102">
        <f t="shared" si="24"/>
        <v>0</v>
      </c>
      <c r="G31" s="101"/>
      <c r="H31" s="102">
        <f t="shared" si="25"/>
        <v>0</v>
      </c>
      <c r="I31" s="101"/>
      <c r="J31" s="102">
        <f t="shared" si="26"/>
        <v>0</v>
      </c>
      <c r="K31" s="101"/>
      <c r="L31" s="102">
        <f t="shared" si="26"/>
        <v>0</v>
      </c>
      <c r="M31" s="101"/>
      <c r="N31" s="102">
        <f t="shared" si="27"/>
        <v>0</v>
      </c>
      <c r="O31" s="101"/>
      <c r="P31" s="102">
        <f t="shared" si="27"/>
        <v>0</v>
      </c>
      <c r="Q31" s="101"/>
      <c r="R31" s="102">
        <f t="shared" si="28"/>
        <v>0</v>
      </c>
      <c r="S31" s="101"/>
      <c r="T31" s="102">
        <f t="shared" si="28"/>
        <v>0</v>
      </c>
      <c r="U31" s="101"/>
      <c r="V31" s="102">
        <f t="shared" si="29"/>
        <v>0</v>
      </c>
      <c r="W31" s="101"/>
      <c r="X31" s="102">
        <f t="shared" si="30"/>
        <v>0</v>
      </c>
      <c r="Y31" s="187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248" x14ac:dyDescent="0.35">
      <c r="A32" s="15"/>
      <c r="B32" s="15"/>
      <c r="C32" s="16" t="s">
        <v>217</v>
      </c>
      <c r="D32" s="173">
        <v>1</v>
      </c>
      <c r="E32" s="101"/>
      <c r="F32" s="102">
        <f t="shared" si="24"/>
        <v>0</v>
      </c>
      <c r="G32" s="101"/>
      <c r="H32" s="102">
        <f t="shared" si="25"/>
        <v>0</v>
      </c>
      <c r="I32" s="101"/>
      <c r="J32" s="102">
        <f t="shared" si="26"/>
        <v>0</v>
      </c>
      <c r="K32" s="101"/>
      <c r="L32" s="102">
        <f t="shared" si="26"/>
        <v>0</v>
      </c>
      <c r="M32" s="101"/>
      <c r="N32" s="102">
        <f t="shared" si="27"/>
        <v>0</v>
      </c>
      <c r="O32" s="101"/>
      <c r="P32" s="102">
        <f t="shared" si="27"/>
        <v>0</v>
      </c>
      <c r="Q32" s="101"/>
      <c r="R32" s="102">
        <f t="shared" si="28"/>
        <v>0</v>
      </c>
      <c r="S32" s="101"/>
      <c r="T32" s="102">
        <f t="shared" si="28"/>
        <v>0</v>
      </c>
      <c r="U32" s="101"/>
      <c r="V32" s="102">
        <f t="shared" si="29"/>
        <v>0</v>
      </c>
      <c r="W32" s="101"/>
      <c r="X32" s="102">
        <f t="shared" si="30"/>
        <v>0</v>
      </c>
      <c r="Y32" s="187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248" x14ac:dyDescent="0.35">
      <c r="A33" s="17"/>
      <c r="B33" s="17"/>
      <c r="C33" s="30" t="s">
        <v>62</v>
      </c>
      <c r="D33" s="174">
        <v>1</v>
      </c>
      <c r="E33" s="103"/>
      <c r="F33" s="104">
        <f t="shared" si="24"/>
        <v>0</v>
      </c>
      <c r="G33" s="103"/>
      <c r="H33" s="104">
        <f t="shared" si="25"/>
        <v>0</v>
      </c>
      <c r="I33" s="103"/>
      <c r="J33" s="104">
        <f t="shared" si="26"/>
        <v>0</v>
      </c>
      <c r="K33" s="103"/>
      <c r="L33" s="104">
        <f t="shared" si="26"/>
        <v>0</v>
      </c>
      <c r="M33" s="103"/>
      <c r="N33" s="104">
        <f t="shared" si="27"/>
        <v>0</v>
      </c>
      <c r="O33" s="103"/>
      <c r="P33" s="104">
        <f t="shared" si="27"/>
        <v>0</v>
      </c>
      <c r="Q33" s="103"/>
      <c r="R33" s="104">
        <f t="shared" si="28"/>
        <v>0</v>
      </c>
      <c r="S33" s="103"/>
      <c r="T33" s="104">
        <f t="shared" si="28"/>
        <v>0</v>
      </c>
      <c r="U33" s="103"/>
      <c r="V33" s="104">
        <f t="shared" si="29"/>
        <v>0</v>
      </c>
      <c r="W33" s="103"/>
      <c r="X33" s="104">
        <f t="shared" si="30"/>
        <v>0</v>
      </c>
      <c r="Y33" s="187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248" s="21" customFormat="1" x14ac:dyDescent="0.35">
      <c r="A34" s="23"/>
      <c r="B34" s="23" t="s">
        <v>63</v>
      </c>
      <c r="C34" s="49" t="s">
        <v>64</v>
      </c>
      <c r="D34" s="123">
        <f t="shared" ref="D34:X34" si="31">SUM(D35:D36)</f>
        <v>4</v>
      </c>
      <c r="E34" s="98">
        <f t="shared" si="31"/>
        <v>0</v>
      </c>
      <c r="F34" s="98">
        <f t="shared" si="31"/>
        <v>0</v>
      </c>
      <c r="G34" s="98">
        <f t="shared" si="31"/>
        <v>0</v>
      </c>
      <c r="H34" s="98">
        <f t="shared" si="31"/>
        <v>0</v>
      </c>
      <c r="I34" s="98">
        <f t="shared" si="31"/>
        <v>0</v>
      </c>
      <c r="J34" s="98">
        <f t="shared" si="31"/>
        <v>0</v>
      </c>
      <c r="K34" s="98">
        <f t="shared" si="31"/>
        <v>0</v>
      </c>
      <c r="L34" s="98">
        <f t="shared" si="31"/>
        <v>0</v>
      </c>
      <c r="M34" s="98">
        <f t="shared" si="31"/>
        <v>0</v>
      </c>
      <c r="N34" s="98">
        <f t="shared" si="31"/>
        <v>0</v>
      </c>
      <c r="O34" s="98">
        <f t="shared" si="31"/>
        <v>0</v>
      </c>
      <c r="P34" s="98">
        <f t="shared" si="31"/>
        <v>0</v>
      </c>
      <c r="Q34" s="98">
        <f t="shared" si="31"/>
        <v>0</v>
      </c>
      <c r="R34" s="98">
        <f t="shared" si="31"/>
        <v>0</v>
      </c>
      <c r="S34" s="98">
        <f t="shared" si="31"/>
        <v>0</v>
      </c>
      <c r="T34" s="98">
        <f t="shared" si="31"/>
        <v>0</v>
      </c>
      <c r="U34" s="98">
        <f t="shared" si="31"/>
        <v>0</v>
      </c>
      <c r="V34" s="98">
        <f t="shared" si="31"/>
        <v>0</v>
      </c>
      <c r="W34" s="98">
        <f t="shared" si="31"/>
        <v>0</v>
      </c>
      <c r="X34" s="98">
        <f t="shared" si="31"/>
        <v>0</v>
      </c>
      <c r="Y34" s="186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</row>
    <row r="35" spans="1:248" x14ac:dyDescent="0.35">
      <c r="A35" s="13"/>
      <c r="B35" s="13"/>
      <c r="C35" s="14" t="s">
        <v>65</v>
      </c>
      <c r="D35" s="172">
        <v>2</v>
      </c>
      <c r="E35" s="99"/>
      <c r="F35" s="100">
        <f t="shared" ref="F35:F36" si="32">E35*$D35</f>
        <v>0</v>
      </c>
      <c r="G35" s="99"/>
      <c r="H35" s="100">
        <f t="shared" ref="H35:H36" si="33">G35*$D35</f>
        <v>0</v>
      </c>
      <c r="I35" s="99"/>
      <c r="J35" s="100">
        <f t="shared" ref="J35:L36" si="34">I35*$D35</f>
        <v>0</v>
      </c>
      <c r="K35" s="99"/>
      <c r="L35" s="100">
        <f t="shared" si="34"/>
        <v>0</v>
      </c>
      <c r="M35" s="99"/>
      <c r="N35" s="100">
        <f t="shared" ref="N35:P36" si="35">M35*$D35</f>
        <v>0</v>
      </c>
      <c r="O35" s="99"/>
      <c r="P35" s="100">
        <f t="shared" si="35"/>
        <v>0</v>
      </c>
      <c r="Q35" s="99"/>
      <c r="R35" s="100">
        <f t="shared" ref="R35:T36" si="36">Q35*$D35</f>
        <v>0</v>
      </c>
      <c r="S35" s="99"/>
      <c r="T35" s="100">
        <f t="shared" si="36"/>
        <v>0</v>
      </c>
      <c r="U35" s="99"/>
      <c r="V35" s="100">
        <f t="shared" ref="V35:V36" si="37">U35*$D35</f>
        <v>0</v>
      </c>
      <c r="W35" s="99"/>
      <c r="X35" s="100">
        <f t="shared" ref="X35:X36" si="38">W35*$D35</f>
        <v>0</v>
      </c>
      <c r="Y35" s="187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248" x14ac:dyDescent="0.35">
      <c r="A36" s="17"/>
      <c r="B36" s="17"/>
      <c r="C36" s="30" t="s">
        <v>71</v>
      </c>
      <c r="D36" s="174">
        <v>2</v>
      </c>
      <c r="E36" s="103"/>
      <c r="F36" s="104">
        <f t="shared" si="32"/>
        <v>0</v>
      </c>
      <c r="G36" s="103"/>
      <c r="H36" s="104">
        <f t="shared" si="33"/>
        <v>0</v>
      </c>
      <c r="I36" s="103"/>
      <c r="J36" s="104">
        <f t="shared" si="34"/>
        <v>0</v>
      </c>
      <c r="K36" s="103"/>
      <c r="L36" s="104">
        <f t="shared" si="34"/>
        <v>0</v>
      </c>
      <c r="M36" s="103"/>
      <c r="N36" s="104">
        <f t="shared" si="35"/>
        <v>0</v>
      </c>
      <c r="O36" s="103"/>
      <c r="P36" s="104">
        <f t="shared" si="35"/>
        <v>0</v>
      </c>
      <c r="Q36" s="103"/>
      <c r="R36" s="104">
        <f t="shared" si="36"/>
        <v>0</v>
      </c>
      <c r="S36" s="103"/>
      <c r="T36" s="104">
        <f t="shared" si="36"/>
        <v>0</v>
      </c>
      <c r="U36" s="103"/>
      <c r="V36" s="104">
        <f t="shared" si="37"/>
        <v>0</v>
      </c>
      <c r="W36" s="103"/>
      <c r="X36" s="104">
        <f t="shared" si="38"/>
        <v>0</v>
      </c>
      <c r="Y36" s="187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248" s="37" customFormat="1" ht="15.5" x14ac:dyDescent="0.35">
      <c r="A37" s="33">
        <v>2</v>
      </c>
      <c r="B37" s="225" t="s">
        <v>76</v>
      </c>
      <c r="C37" s="226"/>
      <c r="D37" s="97">
        <f t="shared" ref="D37:T37" si="39">SUM(D38,D42)</f>
        <v>10</v>
      </c>
      <c r="E37" s="97">
        <f t="shared" si="39"/>
        <v>0</v>
      </c>
      <c r="F37" s="97">
        <f t="shared" si="39"/>
        <v>0</v>
      </c>
      <c r="G37" s="97">
        <f t="shared" si="39"/>
        <v>0</v>
      </c>
      <c r="H37" s="97">
        <f t="shared" si="39"/>
        <v>0</v>
      </c>
      <c r="I37" s="97">
        <f>SUM(I38,I42)</f>
        <v>0</v>
      </c>
      <c r="J37" s="97">
        <f t="shared" si="39"/>
        <v>0</v>
      </c>
      <c r="K37" s="97">
        <f t="shared" si="39"/>
        <v>0</v>
      </c>
      <c r="L37" s="97">
        <f t="shared" si="39"/>
        <v>0</v>
      </c>
      <c r="M37" s="97">
        <f t="shared" si="39"/>
        <v>0</v>
      </c>
      <c r="N37" s="97">
        <f t="shared" si="39"/>
        <v>0</v>
      </c>
      <c r="O37" s="97">
        <f t="shared" si="39"/>
        <v>0</v>
      </c>
      <c r="P37" s="97">
        <f t="shared" si="39"/>
        <v>0</v>
      </c>
      <c r="Q37" s="97">
        <f t="shared" si="39"/>
        <v>0</v>
      </c>
      <c r="R37" s="97">
        <f t="shared" si="39"/>
        <v>0</v>
      </c>
      <c r="S37" s="97">
        <f t="shared" si="39"/>
        <v>0</v>
      </c>
      <c r="T37" s="97">
        <f t="shared" si="39"/>
        <v>0</v>
      </c>
      <c r="U37" s="97">
        <f>SUM(U38,U42)</f>
        <v>0</v>
      </c>
      <c r="V37" s="97">
        <f t="shared" ref="V37:X37" si="40">SUM(V38,V42)</f>
        <v>0</v>
      </c>
      <c r="W37" s="97">
        <f t="shared" si="40"/>
        <v>0</v>
      </c>
      <c r="X37" s="97">
        <f t="shared" si="40"/>
        <v>0</v>
      </c>
      <c r="Y37" s="18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</row>
    <row r="38" spans="1:248" s="21" customFormat="1" ht="16" customHeight="1" x14ac:dyDescent="0.35">
      <c r="A38" s="23"/>
      <c r="B38" s="23" t="s">
        <v>77</v>
      </c>
      <c r="C38" s="49" t="s">
        <v>78</v>
      </c>
      <c r="D38" s="123">
        <f t="shared" ref="D38:X38" si="41">SUM(D39:D41)</f>
        <v>3</v>
      </c>
      <c r="E38" s="98">
        <f t="shared" ref="E38:H38" si="42">SUM(E39:E41)</f>
        <v>0</v>
      </c>
      <c r="F38" s="98">
        <f t="shared" si="42"/>
        <v>0</v>
      </c>
      <c r="G38" s="98">
        <f t="shared" si="42"/>
        <v>0</v>
      </c>
      <c r="H38" s="98">
        <f t="shared" si="42"/>
        <v>0</v>
      </c>
      <c r="I38" s="98">
        <f t="shared" si="41"/>
        <v>0</v>
      </c>
      <c r="J38" s="98">
        <f t="shared" si="41"/>
        <v>0</v>
      </c>
      <c r="K38" s="98">
        <f t="shared" si="41"/>
        <v>0</v>
      </c>
      <c r="L38" s="98">
        <f t="shared" si="41"/>
        <v>0</v>
      </c>
      <c r="M38" s="98">
        <f t="shared" si="41"/>
        <v>0</v>
      </c>
      <c r="N38" s="98">
        <f t="shared" si="41"/>
        <v>0</v>
      </c>
      <c r="O38" s="98">
        <f t="shared" si="41"/>
        <v>0</v>
      </c>
      <c r="P38" s="98">
        <f t="shared" si="41"/>
        <v>0</v>
      </c>
      <c r="Q38" s="98">
        <f t="shared" si="41"/>
        <v>0</v>
      </c>
      <c r="R38" s="98">
        <f t="shared" si="41"/>
        <v>0</v>
      </c>
      <c r="S38" s="98">
        <f t="shared" si="41"/>
        <v>0</v>
      </c>
      <c r="T38" s="98">
        <f t="shared" si="41"/>
        <v>0</v>
      </c>
      <c r="U38" s="98">
        <f t="shared" si="41"/>
        <v>0</v>
      </c>
      <c r="V38" s="98">
        <f t="shared" si="41"/>
        <v>0</v>
      </c>
      <c r="W38" s="98">
        <f t="shared" si="41"/>
        <v>0</v>
      </c>
      <c r="X38" s="98">
        <f t="shared" si="41"/>
        <v>0</v>
      </c>
      <c r="Y38" s="186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</row>
    <row r="39" spans="1:248" ht="16" customHeight="1" x14ac:dyDescent="0.35">
      <c r="A39" s="13"/>
      <c r="B39" s="13"/>
      <c r="C39" s="14" t="s">
        <v>79</v>
      </c>
      <c r="D39" s="172">
        <v>1</v>
      </c>
      <c r="E39" s="176"/>
      <c r="F39" s="100">
        <f t="shared" ref="F39:F41" si="43">E39*$D39</f>
        <v>0</v>
      </c>
      <c r="G39" s="99"/>
      <c r="H39" s="100">
        <f t="shared" ref="H39:H41" si="44">G39*$D39</f>
        <v>0</v>
      </c>
      <c r="I39" s="99"/>
      <c r="J39" s="100">
        <f t="shared" ref="J39:L48" si="45">I39*$D39</f>
        <v>0</v>
      </c>
      <c r="K39" s="99"/>
      <c r="L39" s="100">
        <f t="shared" si="45"/>
        <v>0</v>
      </c>
      <c r="M39" s="99"/>
      <c r="N39" s="100">
        <f t="shared" ref="N39:P41" si="46">M39*$D39</f>
        <v>0</v>
      </c>
      <c r="O39" s="99"/>
      <c r="P39" s="100">
        <f t="shared" si="46"/>
        <v>0</v>
      </c>
      <c r="Q39" s="99"/>
      <c r="R39" s="100">
        <f t="shared" ref="R39:T41" si="47">Q39*$D39</f>
        <v>0</v>
      </c>
      <c r="S39" s="99"/>
      <c r="T39" s="100">
        <f t="shared" si="47"/>
        <v>0</v>
      </c>
      <c r="U39" s="99"/>
      <c r="V39" s="100">
        <f t="shared" ref="V39:V48" si="48">U39*$D39</f>
        <v>0</v>
      </c>
      <c r="W39" s="99"/>
      <c r="X39" s="100">
        <f t="shared" ref="X39:X48" si="49">W39*$D39</f>
        <v>0</v>
      </c>
      <c r="Y39" s="187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248" ht="16" customHeight="1" x14ac:dyDescent="0.35">
      <c r="A40" s="15"/>
      <c r="B40" s="15"/>
      <c r="C40" s="16" t="s">
        <v>80</v>
      </c>
      <c r="D40" s="173">
        <v>1</v>
      </c>
      <c r="E40" s="101"/>
      <c r="F40" s="102">
        <f t="shared" si="43"/>
        <v>0</v>
      </c>
      <c r="G40" s="101"/>
      <c r="H40" s="102">
        <f t="shared" si="44"/>
        <v>0</v>
      </c>
      <c r="I40" s="101"/>
      <c r="J40" s="102">
        <f t="shared" si="45"/>
        <v>0</v>
      </c>
      <c r="K40" s="101"/>
      <c r="L40" s="102">
        <f t="shared" si="45"/>
        <v>0</v>
      </c>
      <c r="M40" s="101"/>
      <c r="N40" s="102">
        <f t="shared" si="46"/>
        <v>0</v>
      </c>
      <c r="O40" s="101"/>
      <c r="P40" s="102">
        <f t="shared" si="46"/>
        <v>0</v>
      </c>
      <c r="Q40" s="101"/>
      <c r="R40" s="102">
        <f t="shared" si="47"/>
        <v>0</v>
      </c>
      <c r="S40" s="101"/>
      <c r="T40" s="102">
        <f t="shared" si="47"/>
        <v>0</v>
      </c>
      <c r="U40" s="101"/>
      <c r="V40" s="102">
        <f t="shared" si="48"/>
        <v>0</v>
      </c>
      <c r="W40" s="101"/>
      <c r="X40" s="102">
        <f t="shared" si="49"/>
        <v>0</v>
      </c>
      <c r="Y40" s="187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248" ht="16" customHeight="1" x14ac:dyDescent="0.35">
      <c r="A41" s="17"/>
      <c r="B41" s="17"/>
      <c r="C41" s="30" t="s">
        <v>81</v>
      </c>
      <c r="D41" s="174">
        <v>1</v>
      </c>
      <c r="E41" s="103"/>
      <c r="F41" s="104">
        <f t="shared" si="43"/>
        <v>0</v>
      </c>
      <c r="G41" s="103"/>
      <c r="H41" s="104">
        <f t="shared" si="44"/>
        <v>0</v>
      </c>
      <c r="I41" s="103"/>
      <c r="J41" s="104">
        <f t="shared" si="45"/>
        <v>0</v>
      </c>
      <c r="K41" s="103"/>
      <c r="L41" s="104">
        <f t="shared" si="45"/>
        <v>0</v>
      </c>
      <c r="M41" s="103"/>
      <c r="N41" s="104">
        <f t="shared" si="46"/>
        <v>0</v>
      </c>
      <c r="O41" s="103"/>
      <c r="P41" s="104">
        <f t="shared" si="46"/>
        <v>0</v>
      </c>
      <c r="Q41" s="103"/>
      <c r="R41" s="104">
        <f t="shared" si="47"/>
        <v>0</v>
      </c>
      <c r="S41" s="103"/>
      <c r="T41" s="104">
        <f t="shared" si="47"/>
        <v>0</v>
      </c>
      <c r="U41" s="103"/>
      <c r="V41" s="104">
        <f t="shared" si="48"/>
        <v>0</v>
      </c>
      <c r="W41" s="103"/>
      <c r="X41" s="104">
        <f t="shared" si="49"/>
        <v>0</v>
      </c>
      <c r="Y41" s="187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248" s="21" customFormat="1" x14ac:dyDescent="0.35">
      <c r="A42" s="23"/>
      <c r="B42" s="23" t="s">
        <v>82</v>
      </c>
      <c r="C42" s="49" t="s">
        <v>83</v>
      </c>
      <c r="D42" s="123">
        <f t="shared" ref="D42:X42" si="50">SUM(D43:D48)</f>
        <v>7</v>
      </c>
      <c r="E42" s="98">
        <f t="shared" si="50"/>
        <v>0</v>
      </c>
      <c r="F42" s="98">
        <f t="shared" si="50"/>
        <v>0</v>
      </c>
      <c r="G42" s="98">
        <f t="shared" si="50"/>
        <v>0</v>
      </c>
      <c r="H42" s="98">
        <f t="shared" si="50"/>
        <v>0</v>
      </c>
      <c r="I42" s="98">
        <f t="shared" si="50"/>
        <v>0</v>
      </c>
      <c r="J42" s="98">
        <f t="shared" si="50"/>
        <v>0</v>
      </c>
      <c r="K42" s="98">
        <f t="shared" si="50"/>
        <v>0</v>
      </c>
      <c r="L42" s="98">
        <f t="shared" si="50"/>
        <v>0</v>
      </c>
      <c r="M42" s="98">
        <f t="shared" si="50"/>
        <v>0</v>
      </c>
      <c r="N42" s="98">
        <f t="shared" si="50"/>
        <v>0</v>
      </c>
      <c r="O42" s="98">
        <f t="shared" si="50"/>
        <v>0</v>
      </c>
      <c r="P42" s="98">
        <f t="shared" si="50"/>
        <v>0</v>
      </c>
      <c r="Q42" s="98">
        <f t="shared" si="50"/>
        <v>0</v>
      </c>
      <c r="R42" s="98">
        <f t="shared" si="50"/>
        <v>0</v>
      </c>
      <c r="S42" s="98">
        <f t="shared" si="50"/>
        <v>0</v>
      </c>
      <c r="T42" s="98">
        <f t="shared" si="50"/>
        <v>0</v>
      </c>
      <c r="U42" s="98">
        <f t="shared" si="50"/>
        <v>0</v>
      </c>
      <c r="V42" s="98">
        <f t="shared" si="50"/>
        <v>0</v>
      </c>
      <c r="W42" s="98">
        <f t="shared" si="50"/>
        <v>0</v>
      </c>
      <c r="X42" s="98">
        <f t="shared" si="50"/>
        <v>0</v>
      </c>
      <c r="Y42" s="186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</row>
    <row r="43" spans="1:248" x14ac:dyDescent="0.35">
      <c r="A43" s="13"/>
      <c r="B43" s="13"/>
      <c r="C43" s="14" t="s">
        <v>84</v>
      </c>
      <c r="D43" s="172">
        <v>2</v>
      </c>
      <c r="E43" s="99"/>
      <c r="F43" s="100">
        <f t="shared" ref="F43:F48" si="51">E43*$D43</f>
        <v>0</v>
      </c>
      <c r="G43" s="99"/>
      <c r="H43" s="100">
        <f t="shared" ref="H43:H48" si="52">G43*$D43</f>
        <v>0</v>
      </c>
      <c r="I43" s="99"/>
      <c r="J43" s="100">
        <f t="shared" si="45"/>
        <v>0</v>
      </c>
      <c r="K43" s="99"/>
      <c r="L43" s="100">
        <f t="shared" si="45"/>
        <v>0</v>
      </c>
      <c r="M43" s="99"/>
      <c r="N43" s="100">
        <f t="shared" ref="N43:P48" si="53">M43*$D43</f>
        <v>0</v>
      </c>
      <c r="O43" s="99"/>
      <c r="P43" s="100">
        <f t="shared" si="53"/>
        <v>0</v>
      </c>
      <c r="Q43" s="99"/>
      <c r="R43" s="100">
        <f t="shared" ref="R43:T48" si="54">Q43*$D43</f>
        <v>0</v>
      </c>
      <c r="S43" s="99"/>
      <c r="T43" s="100">
        <f t="shared" si="54"/>
        <v>0</v>
      </c>
      <c r="U43" s="99"/>
      <c r="V43" s="100">
        <f t="shared" si="48"/>
        <v>0</v>
      </c>
      <c r="W43" s="99"/>
      <c r="X43" s="100">
        <f t="shared" si="49"/>
        <v>0</v>
      </c>
      <c r="Y43" s="187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248" x14ac:dyDescent="0.35">
      <c r="A44" s="15"/>
      <c r="B44" s="15"/>
      <c r="C44" s="16" t="s">
        <v>85</v>
      </c>
      <c r="D44" s="173">
        <v>1</v>
      </c>
      <c r="E44" s="101"/>
      <c r="F44" s="102">
        <f t="shared" si="51"/>
        <v>0</v>
      </c>
      <c r="G44" s="101"/>
      <c r="H44" s="102">
        <f t="shared" si="52"/>
        <v>0</v>
      </c>
      <c r="I44" s="101"/>
      <c r="J44" s="102">
        <f t="shared" si="45"/>
        <v>0</v>
      </c>
      <c r="K44" s="101"/>
      <c r="L44" s="102">
        <f t="shared" si="45"/>
        <v>0</v>
      </c>
      <c r="M44" s="101"/>
      <c r="N44" s="102">
        <f t="shared" si="53"/>
        <v>0</v>
      </c>
      <c r="O44" s="101"/>
      <c r="P44" s="102">
        <f t="shared" si="53"/>
        <v>0</v>
      </c>
      <c r="Q44" s="101"/>
      <c r="R44" s="102">
        <f t="shared" si="54"/>
        <v>0</v>
      </c>
      <c r="S44" s="101"/>
      <c r="T44" s="102">
        <f t="shared" si="54"/>
        <v>0</v>
      </c>
      <c r="U44" s="101"/>
      <c r="V44" s="102">
        <f t="shared" si="48"/>
        <v>0</v>
      </c>
      <c r="W44" s="101"/>
      <c r="X44" s="102">
        <f t="shared" si="49"/>
        <v>0</v>
      </c>
      <c r="Y44" s="187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248" x14ac:dyDescent="0.35">
      <c r="A45" s="15"/>
      <c r="B45" s="15"/>
      <c r="C45" s="16" t="s">
        <v>86</v>
      </c>
      <c r="D45" s="173">
        <v>1</v>
      </c>
      <c r="E45" s="101"/>
      <c r="F45" s="102">
        <f t="shared" si="51"/>
        <v>0</v>
      </c>
      <c r="G45" s="101"/>
      <c r="H45" s="102">
        <f t="shared" si="52"/>
        <v>0</v>
      </c>
      <c r="I45" s="101"/>
      <c r="J45" s="102">
        <f t="shared" si="45"/>
        <v>0</v>
      </c>
      <c r="K45" s="101"/>
      <c r="L45" s="102">
        <f t="shared" si="45"/>
        <v>0</v>
      </c>
      <c r="M45" s="101"/>
      <c r="N45" s="102">
        <f t="shared" si="53"/>
        <v>0</v>
      </c>
      <c r="O45" s="101"/>
      <c r="P45" s="102">
        <f t="shared" si="53"/>
        <v>0</v>
      </c>
      <c r="Q45" s="101"/>
      <c r="R45" s="102">
        <f t="shared" si="54"/>
        <v>0</v>
      </c>
      <c r="S45" s="101"/>
      <c r="T45" s="102">
        <f t="shared" si="54"/>
        <v>0</v>
      </c>
      <c r="U45" s="101"/>
      <c r="V45" s="102">
        <f t="shared" si="48"/>
        <v>0</v>
      </c>
      <c r="W45" s="101"/>
      <c r="X45" s="102">
        <f t="shared" si="49"/>
        <v>0</v>
      </c>
      <c r="Y45" s="187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248" x14ac:dyDescent="0.35">
      <c r="A46" s="15"/>
      <c r="B46" s="15"/>
      <c r="C46" s="16" t="s">
        <v>89</v>
      </c>
      <c r="D46" s="173">
        <v>1</v>
      </c>
      <c r="E46" s="101"/>
      <c r="F46" s="102">
        <f t="shared" si="51"/>
        <v>0</v>
      </c>
      <c r="G46" s="101"/>
      <c r="H46" s="102">
        <f t="shared" si="52"/>
        <v>0</v>
      </c>
      <c r="I46" s="101"/>
      <c r="J46" s="102">
        <f t="shared" si="45"/>
        <v>0</v>
      </c>
      <c r="K46" s="101"/>
      <c r="L46" s="102">
        <f t="shared" si="45"/>
        <v>0</v>
      </c>
      <c r="M46" s="101"/>
      <c r="N46" s="102">
        <f t="shared" si="53"/>
        <v>0</v>
      </c>
      <c r="O46" s="101"/>
      <c r="P46" s="102">
        <f t="shared" si="53"/>
        <v>0</v>
      </c>
      <c r="Q46" s="101"/>
      <c r="R46" s="102">
        <f t="shared" si="54"/>
        <v>0</v>
      </c>
      <c r="S46" s="101"/>
      <c r="T46" s="102">
        <f t="shared" si="54"/>
        <v>0</v>
      </c>
      <c r="U46" s="101"/>
      <c r="V46" s="102">
        <f t="shared" si="48"/>
        <v>0</v>
      </c>
      <c r="W46" s="101"/>
      <c r="X46" s="102">
        <f t="shared" si="49"/>
        <v>0</v>
      </c>
      <c r="Y46" s="187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248" x14ac:dyDescent="0.35">
      <c r="A47" s="15"/>
      <c r="B47" s="15"/>
      <c r="C47" s="16" t="s">
        <v>92</v>
      </c>
      <c r="D47" s="173">
        <v>1</v>
      </c>
      <c r="E47" s="101"/>
      <c r="F47" s="102">
        <f t="shared" si="51"/>
        <v>0</v>
      </c>
      <c r="G47" s="101"/>
      <c r="H47" s="102">
        <f t="shared" si="52"/>
        <v>0</v>
      </c>
      <c r="I47" s="101"/>
      <c r="J47" s="102">
        <f t="shared" si="45"/>
        <v>0</v>
      </c>
      <c r="K47" s="101"/>
      <c r="L47" s="102">
        <f t="shared" si="45"/>
        <v>0</v>
      </c>
      <c r="M47" s="101"/>
      <c r="N47" s="102">
        <f t="shared" si="53"/>
        <v>0</v>
      </c>
      <c r="O47" s="101"/>
      <c r="P47" s="102">
        <f t="shared" si="53"/>
        <v>0</v>
      </c>
      <c r="Q47" s="101"/>
      <c r="R47" s="102">
        <f t="shared" si="54"/>
        <v>0</v>
      </c>
      <c r="S47" s="101"/>
      <c r="T47" s="102">
        <f t="shared" si="54"/>
        <v>0</v>
      </c>
      <c r="U47" s="101"/>
      <c r="V47" s="102">
        <f t="shared" si="48"/>
        <v>0</v>
      </c>
      <c r="W47" s="101"/>
      <c r="X47" s="102">
        <f t="shared" si="49"/>
        <v>0</v>
      </c>
      <c r="Y47" s="187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248" x14ac:dyDescent="0.35">
      <c r="A48" s="24"/>
      <c r="B48" s="24"/>
      <c r="C48" s="25" t="s">
        <v>93</v>
      </c>
      <c r="D48" s="175">
        <v>1</v>
      </c>
      <c r="E48" s="105"/>
      <c r="F48" s="104">
        <f t="shared" si="51"/>
        <v>0</v>
      </c>
      <c r="G48" s="105"/>
      <c r="H48" s="104">
        <f t="shared" si="52"/>
        <v>0</v>
      </c>
      <c r="I48" s="105"/>
      <c r="J48" s="104">
        <f t="shared" si="45"/>
        <v>0</v>
      </c>
      <c r="K48" s="105"/>
      <c r="L48" s="104">
        <f t="shared" si="45"/>
        <v>0</v>
      </c>
      <c r="M48" s="105"/>
      <c r="N48" s="104">
        <f t="shared" si="53"/>
        <v>0</v>
      </c>
      <c r="O48" s="105"/>
      <c r="P48" s="104">
        <f t="shared" si="53"/>
        <v>0</v>
      </c>
      <c r="Q48" s="105"/>
      <c r="R48" s="104">
        <f t="shared" si="54"/>
        <v>0</v>
      </c>
      <c r="S48" s="105"/>
      <c r="T48" s="104">
        <f t="shared" si="54"/>
        <v>0</v>
      </c>
      <c r="U48" s="105"/>
      <c r="V48" s="104">
        <f t="shared" si="48"/>
        <v>0</v>
      </c>
      <c r="W48" s="105"/>
      <c r="X48" s="104">
        <f t="shared" si="49"/>
        <v>0</v>
      </c>
      <c r="Y48" s="187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248" s="37" customFormat="1" ht="15.5" x14ac:dyDescent="0.35">
      <c r="A49" s="33">
        <v>3</v>
      </c>
      <c r="B49" s="231" t="s">
        <v>94</v>
      </c>
      <c r="C49" s="232"/>
      <c r="D49" s="97">
        <f t="shared" ref="D49:X49" si="55">SUM(D50,D53,D58,D61,D64,D65,D66)</f>
        <v>25</v>
      </c>
      <c r="E49" s="97">
        <f t="shared" si="55"/>
        <v>0</v>
      </c>
      <c r="F49" s="97">
        <f t="shared" si="55"/>
        <v>0</v>
      </c>
      <c r="G49" s="97">
        <f t="shared" si="55"/>
        <v>0</v>
      </c>
      <c r="H49" s="97">
        <f t="shared" si="55"/>
        <v>0</v>
      </c>
      <c r="I49" s="97">
        <f t="shared" si="55"/>
        <v>0</v>
      </c>
      <c r="J49" s="97">
        <f t="shared" si="55"/>
        <v>0</v>
      </c>
      <c r="K49" s="97">
        <f t="shared" si="55"/>
        <v>0</v>
      </c>
      <c r="L49" s="97">
        <f t="shared" si="55"/>
        <v>0</v>
      </c>
      <c r="M49" s="97">
        <f t="shared" si="55"/>
        <v>0</v>
      </c>
      <c r="N49" s="97">
        <f t="shared" si="55"/>
        <v>0</v>
      </c>
      <c r="O49" s="97">
        <f t="shared" si="55"/>
        <v>0</v>
      </c>
      <c r="P49" s="97">
        <f t="shared" si="55"/>
        <v>0</v>
      </c>
      <c r="Q49" s="97">
        <f t="shared" si="55"/>
        <v>0</v>
      </c>
      <c r="R49" s="97">
        <f t="shared" si="55"/>
        <v>0</v>
      </c>
      <c r="S49" s="97">
        <f t="shared" si="55"/>
        <v>0</v>
      </c>
      <c r="T49" s="97">
        <f t="shared" si="55"/>
        <v>0</v>
      </c>
      <c r="U49" s="97">
        <f t="shared" si="55"/>
        <v>0</v>
      </c>
      <c r="V49" s="97">
        <f t="shared" si="55"/>
        <v>0</v>
      </c>
      <c r="W49" s="97">
        <f t="shared" si="55"/>
        <v>0</v>
      </c>
      <c r="X49" s="97">
        <f t="shared" si="55"/>
        <v>0</v>
      </c>
      <c r="Y49" s="18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</row>
    <row r="50" spans="1:248" s="21" customFormat="1" x14ac:dyDescent="0.35">
      <c r="A50" s="23"/>
      <c r="B50" s="23" t="s">
        <v>95</v>
      </c>
      <c r="C50" s="50" t="s">
        <v>96</v>
      </c>
      <c r="D50" s="123">
        <f t="shared" ref="D50:X50" si="56">SUM(D51:D52)</f>
        <v>6</v>
      </c>
      <c r="E50" s="98">
        <f t="shared" si="56"/>
        <v>0</v>
      </c>
      <c r="F50" s="98">
        <f t="shared" si="56"/>
        <v>0</v>
      </c>
      <c r="G50" s="98">
        <f t="shared" si="56"/>
        <v>0</v>
      </c>
      <c r="H50" s="98">
        <f t="shared" si="56"/>
        <v>0</v>
      </c>
      <c r="I50" s="98">
        <f t="shared" si="56"/>
        <v>0</v>
      </c>
      <c r="J50" s="98">
        <f t="shared" si="56"/>
        <v>0</v>
      </c>
      <c r="K50" s="98">
        <f t="shared" si="56"/>
        <v>0</v>
      </c>
      <c r="L50" s="98">
        <f t="shared" si="56"/>
        <v>0</v>
      </c>
      <c r="M50" s="98">
        <f t="shared" si="56"/>
        <v>0</v>
      </c>
      <c r="N50" s="98">
        <f t="shared" si="56"/>
        <v>0</v>
      </c>
      <c r="O50" s="98">
        <f t="shared" si="56"/>
        <v>0</v>
      </c>
      <c r="P50" s="98">
        <f t="shared" si="56"/>
        <v>0</v>
      </c>
      <c r="Q50" s="98">
        <f t="shared" si="56"/>
        <v>0</v>
      </c>
      <c r="R50" s="98">
        <f t="shared" si="56"/>
        <v>0</v>
      </c>
      <c r="S50" s="98">
        <f t="shared" si="56"/>
        <v>0</v>
      </c>
      <c r="T50" s="98">
        <f t="shared" si="56"/>
        <v>0</v>
      </c>
      <c r="U50" s="98">
        <f t="shared" si="56"/>
        <v>0</v>
      </c>
      <c r="V50" s="98">
        <f t="shared" si="56"/>
        <v>0</v>
      </c>
      <c r="W50" s="98">
        <f t="shared" si="56"/>
        <v>0</v>
      </c>
      <c r="X50" s="98">
        <f t="shared" si="56"/>
        <v>0</v>
      </c>
      <c r="Y50" s="186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</row>
    <row r="51" spans="1:248" x14ac:dyDescent="0.35">
      <c r="A51" s="13"/>
      <c r="B51" s="13"/>
      <c r="C51" s="14" t="s">
        <v>97</v>
      </c>
      <c r="D51" s="172">
        <v>3</v>
      </c>
      <c r="E51" s="99"/>
      <c r="F51" s="100">
        <f t="shared" ref="F51:F52" si="57">E51*$D51</f>
        <v>0</v>
      </c>
      <c r="G51" s="99"/>
      <c r="H51" s="100">
        <f t="shared" ref="H51:H52" si="58">G51*$D51</f>
        <v>0</v>
      </c>
      <c r="I51" s="99"/>
      <c r="J51" s="100">
        <f t="shared" ref="J51:L52" si="59">I51*$D51</f>
        <v>0</v>
      </c>
      <c r="K51" s="99"/>
      <c r="L51" s="100">
        <f t="shared" si="59"/>
        <v>0</v>
      </c>
      <c r="M51" s="99"/>
      <c r="N51" s="100">
        <f t="shared" ref="N51:P52" si="60">M51*$D51</f>
        <v>0</v>
      </c>
      <c r="O51" s="99"/>
      <c r="P51" s="100">
        <f t="shared" si="60"/>
        <v>0</v>
      </c>
      <c r="Q51" s="99"/>
      <c r="R51" s="100">
        <f t="shared" ref="R51:T52" si="61">Q51*$D51</f>
        <v>0</v>
      </c>
      <c r="S51" s="99"/>
      <c r="T51" s="100">
        <f t="shared" si="61"/>
        <v>0</v>
      </c>
      <c r="U51" s="99"/>
      <c r="V51" s="100">
        <f t="shared" ref="V51:V52" si="62">U51*$D51</f>
        <v>0</v>
      </c>
      <c r="W51" s="99"/>
      <c r="X51" s="100">
        <f t="shared" ref="X51:X52" si="63">W51*$D51</f>
        <v>0</v>
      </c>
      <c r="Y51" s="187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248" x14ac:dyDescent="0.35">
      <c r="A52" s="17"/>
      <c r="B52" s="17"/>
      <c r="C52" s="30" t="s">
        <v>98</v>
      </c>
      <c r="D52" s="174">
        <v>3</v>
      </c>
      <c r="E52" s="103"/>
      <c r="F52" s="104">
        <f t="shared" si="57"/>
        <v>0</v>
      </c>
      <c r="G52" s="103"/>
      <c r="H52" s="104">
        <f t="shared" si="58"/>
        <v>0</v>
      </c>
      <c r="I52" s="103"/>
      <c r="J52" s="104">
        <f t="shared" si="59"/>
        <v>0</v>
      </c>
      <c r="K52" s="103"/>
      <c r="L52" s="104">
        <f t="shared" si="59"/>
        <v>0</v>
      </c>
      <c r="M52" s="103"/>
      <c r="N52" s="104">
        <f t="shared" si="60"/>
        <v>0</v>
      </c>
      <c r="O52" s="103"/>
      <c r="P52" s="104">
        <f t="shared" si="60"/>
        <v>0</v>
      </c>
      <c r="Q52" s="103"/>
      <c r="R52" s="104">
        <f t="shared" si="61"/>
        <v>0</v>
      </c>
      <c r="S52" s="103"/>
      <c r="T52" s="104">
        <f t="shared" si="61"/>
        <v>0</v>
      </c>
      <c r="U52" s="103"/>
      <c r="V52" s="104">
        <f t="shared" si="62"/>
        <v>0</v>
      </c>
      <c r="W52" s="103"/>
      <c r="X52" s="104">
        <f t="shared" si="63"/>
        <v>0</v>
      </c>
      <c r="Y52" s="187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248" s="21" customFormat="1" x14ac:dyDescent="0.35">
      <c r="A53" s="23"/>
      <c r="B53" s="23" t="s">
        <v>99</v>
      </c>
      <c r="C53" s="50" t="s">
        <v>100</v>
      </c>
      <c r="D53" s="123">
        <f t="shared" ref="D53:X53" si="64">SUM(D54:D57)</f>
        <v>9</v>
      </c>
      <c r="E53" s="98">
        <f t="shared" si="64"/>
        <v>0</v>
      </c>
      <c r="F53" s="98">
        <f t="shared" si="64"/>
        <v>0</v>
      </c>
      <c r="G53" s="98">
        <f t="shared" si="64"/>
        <v>0</v>
      </c>
      <c r="H53" s="98">
        <f t="shared" si="64"/>
        <v>0</v>
      </c>
      <c r="I53" s="98">
        <f t="shared" si="64"/>
        <v>0</v>
      </c>
      <c r="J53" s="98">
        <f t="shared" si="64"/>
        <v>0</v>
      </c>
      <c r="K53" s="98">
        <f t="shared" si="64"/>
        <v>0</v>
      </c>
      <c r="L53" s="98">
        <f t="shared" si="64"/>
        <v>0</v>
      </c>
      <c r="M53" s="98">
        <f t="shared" si="64"/>
        <v>0</v>
      </c>
      <c r="N53" s="98">
        <f t="shared" si="64"/>
        <v>0</v>
      </c>
      <c r="O53" s="98">
        <f t="shared" si="64"/>
        <v>0</v>
      </c>
      <c r="P53" s="98">
        <f t="shared" si="64"/>
        <v>0</v>
      </c>
      <c r="Q53" s="98">
        <f t="shared" si="64"/>
        <v>0</v>
      </c>
      <c r="R53" s="98">
        <f t="shared" si="64"/>
        <v>0</v>
      </c>
      <c r="S53" s="98">
        <f t="shared" si="64"/>
        <v>0</v>
      </c>
      <c r="T53" s="98">
        <f t="shared" si="64"/>
        <v>0</v>
      </c>
      <c r="U53" s="98">
        <f t="shared" si="64"/>
        <v>0</v>
      </c>
      <c r="V53" s="98">
        <f t="shared" si="64"/>
        <v>0</v>
      </c>
      <c r="W53" s="98">
        <f t="shared" si="64"/>
        <v>0</v>
      </c>
      <c r="X53" s="98">
        <f t="shared" si="64"/>
        <v>0</v>
      </c>
      <c r="Y53" s="186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</row>
    <row r="54" spans="1:248" x14ac:dyDescent="0.35">
      <c r="A54" s="13"/>
      <c r="B54" s="13"/>
      <c r="C54" s="111" t="s">
        <v>101</v>
      </c>
      <c r="D54" s="172">
        <v>3</v>
      </c>
      <c r="E54" s="99"/>
      <c r="F54" s="100">
        <f t="shared" ref="F54:F57" si="65">E54*$D54</f>
        <v>0</v>
      </c>
      <c r="G54" s="99"/>
      <c r="H54" s="100">
        <f t="shared" ref="H54:H57" si="66">G54*$D54</f>
        <v>0</v>
      </c>
      <c r="I54" s="99"/>
      <c r="J54" s="100">
        <f t="shared" ref="J54:L57" si="67">I54*$D54</f>
        <v>0</v>
      </c>
      <c r="K54" s="99"/>
      <c r="L54" s="100">
        <f t="shared" si="67"/>
        <v>0</v>
      </c>
      <c r="M54" s="99"/>
      <c r="N54" s="100">
        <f t="shared" ref="N54:P57" si="68">M54*$D54</f>
        <v>0</v>
      </c>
      <c r="O54" s="99"/>
      <c r="P54" s="100">
        <f t="shared" si="68"/>
        <v>0</v>
      </c>
      <c r="Q54" s="99"/>
      <c r="R54" s="100">
        <f t="shared" ref="R54:T57" si="69">Q54*$D54</f>
        <v>0</v>
      </c>
      <c r="S54" s="99"/>
      <c r="T54" s="100">
        <f t="shared" si="69"/>
        <v>0</v>
      </c>
      <c r="U54" s="99"/>
      <c r="V54" s="100">
        <f t="shared" ref="V54:V57" si="70">U54*$D54</f>
        <v>0</v>
      </c>
      <c r="W54" s="99"/>
      <c r="X54" s="100">
        <f t="shared" ref="X54:X57" si="71">W54*$D54</f>
        <v>0</v>
      </c>
      <c r="Y54" s="187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248" x14ac:dyDescent="0.35">
      <c r="A55" s="15"/>
      <c r="B55" s="15"/>
      <c r="C55" s="112" t="s">
        <v>104</v>
      </c>
      <c r="D55" s="173">
        <v>2</v>
      </c>
      <c r="E55" s="101"/>
      <c r="F55" s="102">
        <f t="shared" si="65"/>
        <v>0</v>
      </c>
      <c r="G55" s="101"/>
      <c r="H55" s="102">
        <f t="shared" si="66"/>
        <v>0</v>
      </c>
      <c r="I55" s="101"/>
      <c r="J55" s="102">
        <f t="shared" si="67"/>
        <v>0</v>
      </c>
      <c r="K55" s="101"/>
      <c r="L55" s="102">
        <f t="shared" si="67"/>
        <v>0</v>
      </c>
      <c r="M55" s="101"/>
      <c r="N55" s="102">
        <f t="shared" si="68"/>
        <v>0</v>
      </c>
      <c r="O55" s="101"/>
      <c r="P55" s="102">
        <f t="shared" si="68"/>
        <v>0</v>
      </c>
      <c r="Q55" s="101"/>
      <c r="R55" s="102">
        <f t="shared" si="69"/>
        <v>0</v>
      </c>
      <c r="S55" s="101"/>
      <c r="T55" s="102">
        <f t="shared" si="69"/>
        <v>0</v>
      </c>
      <c r="U55" s="101"/>
      <c r="V55" s="102">
        <f t="shared" si="70"/>
        <v>0</v>
      </c>
      <c r="W55" s="101"/>
      <c r="X55" s="102">
        <f t="shared" si="71"/>
        <v>0</v>
      </c>
      <c r="Y55" s="187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248" x14ac:dyDescent="0.35">
      <c r="A56" s="15"/>
      <c r="B56" s="15"/>
      <c r="C56" s="112" t="s">
        <v>103</v>
      </c>
      <c r="D56" s="173">
        <v>2</v>
      </c>
      <c r="E56" s="101"/>
      <c r="F56" s="102">
        <f t="shared" si="65"/>
        <v>0</v>
      </c>
      <c r="G56" s="101"/>
      <c r="H56" s="102">
        <f t="shared" si="66"/>
        <v>0</v>
      </c>
      <c r="I56" s="101"/>
      <c r="J56" s="102">
        <f t="shared" si="67"/>
        <v>0</v>
      </c>
      <c r="K56" s="101"/>
      <c r="L56" s="102">
        <f t="shared" si="67"/>
        <v>0</v>
      </c>
      <c r="M56" s="101"/>
      <c r="N56" s="102">
        <f t="shared" si="68"/>
        <v>0</v>
      </c>
      <c r="O56" s="101"/>
      <c r="P56" s="102">
        <f t="shared" si="68"/>
        <v>0</v>
      </c>
      <c r="Q56" s="101"/>
      <c r="R56" s="102">
        <f t="shared" si="69"/>
        <v>0</v>
      </c>
      <c r="S56" s="101"/>
      <c r="T56" s="102">
        <f t="shared" si="69"/>
        <v>0</v>
      </c>
      <c r="U56" s="101"/>
      <c r="V56" s="102">
        <f t="shared" si="70"/>
        <v>0</v>
      </c>
      <c r="W56" s="101"/>
      <c r="X56" s="102">
        <f t="shared" si="71"/>
        <v>0</v>
      </c>
      <c r="Y56" s="187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248" x14ac:dyDescent="0.35">
      <c r="A57" s="17"/>
      <c r="B57" s="17"/>
      <c r="C57" s="120" t="s">
        <v>105</v>
      </c>
      <c r="D57" s="174">
        <v>2</v>
      </c>
      <c r="E57" s="103"/>
      <c r="F57" s="104">
        <f t="shared" si="65"/>
        <v>0</v>
      </c>
      <c r="G57" s="103"/>
      <c r="H57" s="104">
        <f t="shared" si="66"/>
        <v>0</v>
      </c>
      <c r="I57" s="103"/>
      <c r="J57" s="104">
        <f t="shared" si="67"/>
        <v>0</v>
      </c>
      <c r="K57" s="103"/>
      <c r="L57" s="104">
        <f t="shared" si="67"/>
        <v>0</v>
      </c>
      <c r="M57" s="103"/>
      <c r="N57" s="104">
        <f t="shared" si="68"/>
        <v>0</v>
      </c>
      <c r="O57" s="103"/>
      <c r="P57" s="104">
        <f t="shared" si="68"/>
        <v>0</v>
      </c>
      <c r="Q57" s="103"/>
      <c r="R57" s="104">
        <f t="shared" si="69"/>
        <v>0</v>
      </c>
      <c r="S57" s="103"/>
      <c r="T57" s="104">
        <f t="shared" si="69"/>
        <v>0</v>
      </c>
      <c r="U57" s="103"/>
      <c r="V57" s="104">
        <f t="shared" si="70"/>
        <v>0</v>
      </c>
      <c r="W57" s="103"/>
      <c r="X57" s="104">
        <f t="shared" si="71"/>
        <v>0</v>
      </c>
      <c r="Y57" s="187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248" s="21" customFormat="1" x14ac:dyDescent="0.35">
      <c r="A58" s="23"/>
      <c r="B58" s="23" t="s">
        <v>106</v>
      </c>
      <c r="C58" s="50" t="s">
        <v>107</v>
      </c>
      <c r="D58" s="123">
        <f t="shared" ref="D58:X58" si="72">SUM(D59:D60)</f>
        <v>2</v>
      </c>
      <c r="E58" s="98">
        <f t="shared" si="72"/>
        <v>0</v>
      </c>
      <c r="F58" s="98">
        <f t="shared" si="72"/>
        <v>0</v>
      </c>
      <c r="G58" s="98">
        <f t="shared" si="72"/>
        <v>0</v>
      </c>
      <c r="H58" s="98">
        <f t="shared" si="72"/>
        <v>0</v>
      </c>
      <c r="I58" s="98">
        <f t="shared" si="72"/>
        <v>0</v>
      </c>
      <c r="J58" s="98">
        <f t="shared" si="72"/>
        <v>0</v>
      </c>
      <c r="K58" s="98">
        <f t="shared" si="72"/>
        <v>0</v>
      </c>
      <c r="L58" s="98">
        <f t="shared" si="72"/>
        <v>0</v>
      </c>
      <c r="M58" s="98">
        <f t="shared" si="72"/>
        <v>0</v>
      </c>
      <c r="N58" s="98">
        <f t="shared" si="72"/>
        <v>0</v>
      </c>
      <c r="O58" s="98">
        <f t="shared" si="72"/>
        <v>0</v>
      </c>
      <c r="P58" s="98">
        <f t="shared" si="72"/>
        <v>0</v>
      </c>
      <c r="Q58" s="98">
        <f t="shared" si="72"/>
        <v>0</v>
      </c>
      <c r="R58" s="98">
        <f t="shared" si="72"/>
        <v>0</v>
      </c>
      <c r="S58" s="98">
        <f t="shared" si="72"/>
        <v>0</v>
      </c>
      <c r="T58" s="98">
        <f t="shared" si="72"/>
        <v>0</v>
      </c>
      <c r="U58" s="98">
        <f t="shared" si="72"/>
        <v>0</v>
      </c>
      <c r="V58" s="98">
        <f t="shared" si="72"/>
        <v>0</v>
      </c>
      <c r="W58" s="98">
        <f t="shared" si="72"/>
        <v>0</v>
      </c>
      <c r="X58" s="98">
        <f t="shared" si="72"/>
        <v>0</v>
      </c>
      <c r="Y58" s="186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</row>
    <row r="59" spans="1:248" x14ac:dyDescent="0.35">
      <c r="A59" s="13"/>
      <c r="B59" s="13"/>
      <c r="C59" s="38" t="s">
        <v>108</v>
      </c>
      <c r="D59" s="172">
        <v>1</v>
      </c>
      <c r="E59" s="99"/>
      <c r="F59" s="100">
        <f t="shared" ref="F59:F60" si="73">E59*$D59</f>
        <v>0</v>
      </c>
      <c r="G59" s="99"/>
      <c r="H59" s="100">
        <f t="shared" ref="H59:H60" si="74">G59*$D59</f>
        <v>0</v>
      </c>
      <c r="I59" s="99"/>
      <c r="J59" s="100">
        <f t="shared" ref="J59:L60" si="75">I59*$D59</f>
        <v>0</v>
      </c>
      <c r="K59" s="99"/>
      <c r="L59" s="100">
        <f t="shared" si="75"/>
        <v>0</v>
      </c>
      <c r="M59" s="99"/>
      <c r="N59" s="100">
        <f t="shared" ref="N59:P60" si="76">M59*$D59</f>
        <v>0</v>
      </c>
      <c r="O59" s="99"/>
      <c r="P59" s="100">
        <f t="shared" si="76"/>
        <v>0</v>
      </c>
      <c r="Q59" s="99"/>
      <c r="R59" s="100">
        <f t="shared" ref="R59:T60" si="77">Q59*$D59</f>
        <v>0</v>
      </c>
      <c r="S59" s="99"/>
      <c r="T59" s="100">
        <f t="shared" si="77"/>
        <v>0</v>
      </c>
      <c r="U59" s="99"/>
      <c r="V59" s="100">
        <f t="shared" ref="V59:V60" si="78">U59*$D59</f>
        <v>0</v>
      </c>
      <c r="W59" s="99"/>
      <c r="X59" s="100">
        <f t="shared" ref="X59:X60" si="79">W59*$D59</f>
        <v>0</v>
      </c>
      <c r="Y59" s="187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248" x14ac:dyDescent="0.35">
      <c r="A60" s="17"/>
      <c r="B60" s="17"/>
      <c r="C60" s="18" t="s">
        <v>218</v>
      </c>
      <c r="D60" s="174">
        <v>1</v>
      </c>
      <c r="E60" s="103"/>
      <c r="F60" s="104">
        <f t="shared" si="73"/>
        <v>0</v>
      </c>
      <c r="G60" s="103"/>
      <c r="H60" s="104">
        <f t="shared" si="74"/>
        <v>0</v>
      </c>
      <c r="I60" s="103"/>
      <c r="J60" s="104">
        <f t="shared" si="75"/>
        <v>0</v>
      </c>
      <c r="K60" s="103"/>
      <c r="L60" s="104">
        <f t="shared" si="75"/>
        <v>0</v>
      </c>
      <c r="M60" s="103"/>
      <c r="N60" s="104">
        <f t="shared" si="76"/>
        <v>0</v>
      </c>
      <c r="O60" s="103"/>
      <c r="P60" s="104">
        <f t="shared" si="76"/>
        <v>0</v>
      </c>
      <c r="Q60" s="103"/>
      <c r="R60" s="104">
        <f t="shared" si="77"/>
        <v>0</v>
      </c>
      <c r="S60" s="103"/>
      <c r="T60" s="104">
        <f t="shared" si="77"/>
        <v>0</v>
      </c>
      <c r="U60" s="103"/>
      <c r="V60" s="104">
        <f t="shared" si="78"/>
        <v>0</v>
      </c>
      <c r="W60" s="103"/>
      <c r="X60" s="104">
        <f t="shared" si="79"/>
        <v>0</v>
      </c>
      <c r="Y60" s="187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248" s="21" customFormat="1" x14ac:dyDescent="0.35">
      <c r="A61" s="23"/>
      <c r="B61" s="23" t="s">
        <v>114</v>
      </c>
      <c r="C61" s="50" t="s">
        <v>115</v>
      </c>
      <c r="D61" s="123">
        <f t="shared" ref="D61:X61" si="80">SUM(D62:D63)</f>
        <v>5</v>
      </c>
      <c r="E61" s="98">
        <f t="shared" si="80"/>
        <v>0</v>
      </c>
      <c r="F61" s="98">
        <f t="shared" si="80"/>
        <v>0</v>
      </c>
      <c r="G61" s="98">
        <f t="shared" si="80"/>
        <v>0</v>
      </c>
      <c r="H61" s="98">
        <f t="shared" si="80"/>
        <v>0</v>
      </c>
      <c r="I61" s="98">
        <f t="shared" si="80"/>
        <v>0</v>
      </c>
      <c r="J61" s="98">
        <f t="shared" si="80"/>
        <v>0</v>
      </c>
      <c r="K61" s="98">
        <f t="shared" si="80"/>
        <v>0</v>
      </c>
      <c r="L61" s="98">
        <f t="shared" si="80"/>
        <v>0</v>
      </c>
      <c r="M61" s="98">
        <f t="shared" si="80"/>
        <v>0</v>
      </c>
      <c r="N61" s="98">
        <f t="shared" si="80"/>
        <v>0</v>
      </c>
      <c r="O61" s="98">
        <f t="shared" si="80"/>
        <v>0</v>
      </c>
      <c r="P61" s="98">
        <f t="shared" si="80"/>
        <v>0</v>
      </c>
      <c r="Q61" s="98">
        <f t="shared" si="80"/>
        <v>0</v>
      </c>
      <c r="R61" s="98">
        <f t="shared" si="80"/>
        <v>0</v>
      </c>
      <c r="S61" s="98">
        <f t="shared" si="80"/>
        <v>0</v>
      </c>
      <c r="T61" s="98">
        <f t="shared" si="80"/>
        <v>0</v>
      </c>
      <c r="U61" s="98">
        <f t="shared" si="80"/>
        <v>0</v>
      </c>
      <c r="V61" s="98">
        <f t="shared" si="80"/>
        <v>0</v>
      </c>
      <c r="W61" s="98">
        <f t="shared" si="80"/>
        <v>0</v>
      </c>
      <c r="X61" s="98">
        <f t="shared" si="80"/>
        <v>0</v>
      </c>
      <c r="Y61" s="186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</row>
    <row r="62" spans="1:248" x14ac:dyDescent="0.35">
      <c r="A62" s="13"/>
      <c r="B62" s="13"/>
      <c r="C62" s="38" t="s">
        <v>219</v>
      </c>
      <c r="D62" s="172">
        <v>2</v>
      </c>
      <c r="E62" s="99"/>
      <c r="F62" s="100">
        <f t="shared" ref="F62:F66" si="81">E62*$D62</f>
        <v>0</v>
      </c>
      <c r="G62" s="99"/>
      <c r="H62" s="100">
        <f t="shared" ref="H62:H66" si="82">G62*$D62</f>
        <v>0</v>
      </c>
      <c r="I62" s="99"/>
      <c r="J62" s="100">
        <f t="shared" ref="J62:L66" si="83">I62*$D62</f>
        <v>0</v>
      </c>
      <c r="K62" s="99"/>
      <c r="L62" s="100">
        <f t="shared" si="83"/>
        <v>0</v>
      </c>
      <c r="M62" s="99"/>
      <c r="N62" s="100">
        <f t="shared" ref="N62:P66" si="84">M62*$D62</f>
        <v>0</v>
      </c>
      <c r="O62" s="99"/>
      <c r="P62" s="100">
        <f t="shared" si="84"/>
        <v>0</v>
      </c>
      <c r="Q62" s="99"/>
      <c r="R62" s="100">
        <f t="shared" ref="R62:T66" si="85">Q62*$D62</f>
        <v>0</v>
      </c>
      <c r="S62" s="99"/>
      <c r="T62" s="100">
        <f t="shared" si="85"/>
        <v>0</v>
      </c>
      <c r="U62" s="99"/>
      <c r="V62" s="100">
        <f t="shared" ref="V62:V66" si="86">U62*$D62</f>
        <v>0</v>
      </c>
      <c r="W62" s="99"/>
      <c r="X62" s="100">
        <f t="shared" ref="X62:X66" si="87">W62*$D62</f>
        <v>0</v>
      </c>
      <c r="Y62" s="187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248" x14ac:dyDescent="0.35">
      <c r="A63" s="17"/>
      <c r="B63" s="17"/>
      <c r="C63" s="18" t="s">
        <v>220</v>
      </c>
      <c r="D63" s="174">
        <v>3</v>
      </c>
      <c r="E63" s="105"/>
      <c r="F63" s="106">
        <f t="shared" si="81"/>
        <v>0</v>
      </c>
      <c r="G63" s="105"/>
      <c r="H63" s="106">
        <f t="shared" si="82"/>
        <v>0</v>
      </c>
      <c r="I63" s="105"/>
      <c r="J63" s="106">
        <f t="shared" si="83"/>
        <v>0</v>
      </c>
      <c r="K63" s="105"/>
      <c r="L63" s="106">
        <f t="shared" si="83"/>
        <v>0</v>
      </c>
      <c r="M63" s="105"/>
      <c r="N63" s="106">
        <f t="shared" si="84"/>
        <v>0</v>
      </c>
      <c r="O63" s="105"/>
      <c r="P63" s="106">
        <f t="shared" si="84"/>
        <v>0</v>
      </c>
      <c r="Q63" s="105"/>
      <c r="R63" s="106">
        <f t="shared" si="85"/>
        <v>0</v>
      </c>
      <c r="S63" s="105"/>
      <c r="T63" s="106">
        <f t="shared" si="85"/>
        <v>0</v>
      </c>
      <c r="U63" s="105"/>
      <c r="V63" s="106">
        <f t="shared" si="86"/>
        <v>0</v>
      </c>
      <c r="W63" s="105"/>
      <c r="X63" s="106">
        <f t="shared" si="87"/>
        <v>0</v>
      </c>
      <c r="Y63" s="187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248" s="21" customFormat="1" x14ac:dyDescent="0.35">
      <c r="A64" s="23"/>
      <c r="B64" s="23" t="s">
        <v>121</v>
      </c>
      <c r="C64" s="50" t="s">
        <v>122</v>
      </c>
      <c r="D64" s="123">
        <v>1</v>
      </c>
      <c r="E64" s="107"/>
      <c r="F64" s="98">
        <f t="shared" si="81"/>
        <v>0</v>
      </c>
      <c r="G64" s="107"/>
      <c r="H64" s="98">
        <f t="shared" si="82"/>
        <v>0</v>
      </c>
      <c r="I64" s="107"/>
      <c r="J64" s="98">
        <f t="shared" si="83"/>
        <v>0</v>
      </c>
      <c r="K64" s="107"/>
      <c r="L64" s="98">
        <f t="shared" si="83"/>
        <v>0</v>
      </c>
      <c r="M64" s="107"/>
      <c r="N64" s="98">
        <f t="shared" si="84"/>
        <v>0</v>
      </c>
      <c r="O64" s="107"/>
      <c r="P64" s="98">
        <f t="shared" si="84"/>
        <v>0</v>
      </c>
      <c r="Q64" s="107"/>
      <c r="R64" s="98">
        <f t="shared" si="85"/>
        <v>0</v>
      </c>
      <c r="S64" s="107"/>
      <c r="T64" s="98">
        <f t="shared" si="85"/>
        <v>0</v>
      </c>
      <c r="U64" s="107"/>
      <c r="V64" s="98">
        <f t="shared" si="86"/>
        <v>0</v>
      </c>
      <c r="W64" s="107"/>
      <c r="X64" s="98">
        <f t="shared" si="87"/>
        <v>0</v>
      </c>
      <c r="Y64" s="186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</row>
    <row r="65" spans="1:248" s="21" customFormat="1" x14ac:dyDescent="0.35">
      <c r="A65" s="23"/>
      <c r="B65" s="23" t="s">
        <v>127</v>
      </c>
      <c r="C65" s="121" t="s">
        <v>128</v>
      </c>
      <c r="D65" s="123">
        <v>1</v>
      </c>
      <c r="E65" s="107"/>
      <c r="F65" s="98">
        <f t="shared" si="81"/>
        <v>0</v>
      </c>
      <c r="G65" s="107"/>
      <c r="H65" s="98">
        <f t="shared" si="82"/>
        <v>0</v>
      </c>
      <c r="I65" s="107"/>
      <c r="J65" s="98">
        <f t="shared" si="83"/>
        <v>0</v>
      </c>
      <c r="K65" s="107"/>
      <c r="L65" s="98">
        <f t="shared" si="83"/>
        <v>0</v>
      </c>
      <c r="M65" s="107"/>
      <c r="N65" s="98">
        <f t="shared" si="84"/>
        <v>0</v>
      </c>
      <c r="O65" s="107"/>
      <c r="P65" s="98">
        <f t="shared" si="84"/>
        <v>0</v>
      </c>
      <c r="Q65" s="107"/>
      <c r="R65" s="98">
        <f t="shared" si="85"/>
        <v>0</v>
      </c>
      <c r="S65" s="107"/>
      <c r="T65" s="98">
        <f t="shared" si="85"/>
        <v>0</v>
      </c>
      <c r="U65" s="107"/>
      <c r="V65" s="98">
        <f t="shared" si="86"/>
        <v>0</v>
      </c>
      <c r="W65" s="107"/>
      <c r="X65" s="98">
        <f t="shared" si="87"/>
        <v>0</v>
      </c>
      <c r="Y65" s="186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</row>
    <row r="66" spans="1:248" s="21" customFormat="1" x14ac:dyDescent="0.35">
      <c r="A66" s="23"/>
      <c r="B66" s="23" t="s">
        <v>130</v>
      </c>
      <c r="C66" s="121" t="s">
        <v>131</v>
      </c>
      <c r="D66" s="123">
        <v>1</v>
      </c>
      <c r="E66" s="107"/>
      <c r="F66" s="98">
        <f t="shared" si="81"/>
        <v>0</v>
      </c>
      <c r="G66" s="107"/>
      <c r="H66" s="98">
        <f t="shared" si="82"/>
        <v>0</v>
      </c>
      <c r="I66" s="107"/>
      <c r="J66" s="98">
        <f t="shared" si="83"/>
        <v>0</v>
      </c>
      <c r="K66" s="107"/>
      <c r="L66" s="98">
        <f t="shared" si="83"/>
        <v>0</v>
      </c>
      <c r="M66" s="107"/>
      <c r="N66" s="98">
        <f t="shared" si="84"/>
        <v>0</v>
      </c>
      <c r="O66" s="107"/>
      <c r="P66" s="98">
        <f t="shared" si="84"/>
        <v>0</v>
      </c>
      <c r="Q66" s="107"/>
      <c r="R66" s="98">
        <f t="shared" si="85"/>
        <v>0</v>
      </c>
      <c r="S66" s="107"/>
      <c r="T66" s="98">
        <f t="shared" si="85"/>
        <v>0</v>
      </c>
      <c r="U66" s="107"/>
      <c r="V66" s="98">
        <f t="shared" si="86"/>
        <v>0</v>
      </c>
      <c r="W66" s="107"/>
      <c r="X66" s="98">
        <f t="shared" si="87"/>
        <v>0</v>
      </c>
      <c r="Y66" s="186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</row>
    <row r="67" spans="1:248" s="37" customFormat="1" ht="15.5" x14ac:dyDescent="0.35">
      <c r="A67" s="33">
        <v>4</v>
      </c>
      <c r="B67" s="231" t="s">
        <v>132</v>
      </c>
      <c r="C67" s="232"/>
      <c r="D67" s="97">
        <f t="shared" ref="D67:X67" si="88">SUM(D68,D71,D72,D73,D74)</f>
        <v>25</v>
      </c>
      <c r="E67" s="97">
        <f>SUM(E68,E71,E72,E73,E74)</f>
        <v>0</v>
      </c>
      <c r="F67" s="97">
        <f t="shared" si="88"/>
        <v>0</v>
      </c>
      <c r="G67" s="97">
        <f t="shared" si="88"/>
        <v>0</v>
      </c>
      <c r="H67" s="97">
        <f t="shared" si="88"/>
        <v>0</v>
      </c>
      <c r="I67" s="97">
        <f t="shared" si="88"/>
        <v>0</v>
      </c>
      <c r="J67" s="97">
        <f t="shared" si="88"/>
        <v>0</v>
      </c>
      <c r="K67" s="97">
        <f t="shared" si="88"/>
        <v>0</v>
      </c>
      <c r="L67" s="97">
        <f t="shared" si="88"/>
        <v>0</v>
      </c>
      <c r="M67" s="97">
        <f t="shared" si="88"/>
        <v>0</v>
      </c>
      <c r="N67" s="97">
        <f t="shared" si="88"/>
        <v>0</v>
      </c>
      <c r="O67" s="97">
        <f t="shared" si="88"/>
        <v>0</v>
      </c>
      <c r="P67" s="97">
        <f t="shared" si="88"/>
        <v>0</v>
      </c>
      <c r="Q67" s="97">
        <f t="shared" si="88"/>
        <v>0</v>
      </c>
      <c r="R67" s="97">
        <f t="shared" si="88"/>
        <v>0</v>
      </c>
      <c r="S67" s="97">
        <f t="shared" si="88"/>
        <v>0</v>
      </c>
      <c r="T67" s="97">
        <f t="shared" si="88"/>
        <v>0</v>
      </c>
      <c r="U67" s="97">
        <f t="shared" si="88"/>
        <v>0</v>
      </c>
      <c r="V67" s="97">
        <f t="shared" si="88"/>
        <v>0</v>
      </c>
      <c r="W67" s="97">
        <f t="shared" si="88"/>
        <v>0</v>
      </c>
      <c r="X67" s="97">
        <f t="shared" si="88"/>
        <v>0</v>
      </c>
      <c r="Y67" s="188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</row>
    <row r="68" spans="1:248" s="21" customFormat="1" x14ac:dyDescent="0.35">
      <c r="A68" s="23"/>
      <c r="B68" s="23" t="s">
        <v>133</v>
      </c>
      <c r="C68" s="50" t="s">
        <v>134</v>
      </c>
      <c r="D68" s="123">
        <f t="shared" ref="D68:X68" si="89">SUM(D69:D70)</f>
        <v>8</v>
      </c>
      <c r="E68" s="98">
        <f t="shared" si="89"/>
        <v>0</v>
      </c>
      <c r="F68" s="98">
        <f t="shared" si="89"/>
        <v>0</v>
      </c>
      <c r="G68" s="98">
        <f t="shared" si="89"/>
        <v>0</v>
      </c>
      <c r="H68" s="98">
        <f t="shared" si="89"/>
        <v>0</v>
      </c>
      <c r="I68" s="98">
        <f t="shared" si="89"/>
        <v>0</v>
      </c>
      <c r="J68" s="98">
        <f t="shared" si="89"/>
        <v>0</v>
      </c>
      <c r="K68" s="98">
        <f t="shared" si="89"/>
        <v>0</v>
      </c>
      <c r="L68" s="98">
        <f t="shared" si="89"/>
        <v>0</v>
      </c>
      <c r="M68" s="98">
        <f t="shared" si="89"/>
        <v>0</v>
      </c>
      <c r="N68" s="98">
        <f t="shared" si="89"/>
        <v>0</v>
      </c>
      <c r="O68" s="98">
        <f t="shared" si="89"/>
        <v>0</v>
      </c>
      <c r="P68" s="98">
        <f t="shared" si="89"/>
        <v>0</v>
      </c>
      <c r="Q68" s="98">
        <f t="shared" si="89"/>
        <v>0</v>
      </c>
      <c r="R68" s="98">
        <f t="shared" si="89"/>
        <v>0</v>
      </c>
      <c r="S68" s="98">
        <f t="shared" si="89"/>
        <v>0</v>
      </c>
      <c r="T68" s="98">
        <f t="shared" si="89"/>
        <v>0</v>
      </c>
      <c r="U68" s="98">
        <f t="shared" si="89"/>
        <v>0</v>
      </c>
      <c r="V68" s="98">
        <f t="shared" si="89"/>
        <v>0</v>
      </c>
      <c r="W68" s="98">
        <f>SUM(W69:W70)</f>
        <v>0</v>
      </c>
      <c r="X68" s="98">
        <f t="shared" si="89"/>
        <v>0</v>
      </c>
      <c r="Y68" s="189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</row>
    <row r="69" spans="1:248" x14ac:dyDescent="0.35">
      <c r="A69" s="13"/>
      <c r="B69" s="13"/>
      <c r="C69" s="38" t="s">
        <v>135</v>
      </c>
      <c r="D69" s="172">
        <v>4</v>
      </c>
      <c r="E69" s="99"/>
      <c r="F69" s="106">
        <f t="shared" ref="F69:F74" si="90">E69*$D69</f>
        <v>0</v>
      </c>
      <c r="G69" s="99"/>
      <c r="H69" s="106">
        <f t="shared" ref="H69:H74" si="91">G69*$D69</f>
        <v>0</v>
      </c>
      <c r="I69" s="99"/>
      <c r="J69" s="106">
        <f t="shared" ref="J69:L80" si="92">I69*$D69</f>
        <v>0</v>
      </c>
      <c r="K69" s="99"/>
      <c r="L69" s="106">
        <f t="shared" si="92"/>
        <v>0</v>
      </c>
      <c r="M69" s="176"/>
      <c r="N69" s="106">
        <f t="shared" ref="N69:P74" si="93">M69*$D69</f>
        <v>0</v>
      </c>
      <c r="O69" s="99"/>
      <c r="P69" s="106">
        <f t="shared" si="93"/>
        <v>0</v>
      </c>
      <c r="Q69" s="99"/>
      <c r="R69" s="106">
        <f t="shared" ref="R69:T74" si="94">Q69*$D69</f>
        <v>0</v>
      </c>
      <c r="S69" s="99"/>
      <c r="T69" s="106">
        <f t="shared" si="94"/>
        <v>0</v>
      </c>
      <c r="U69" s="99"/>
      <c r="V69" s="106">
        <f t="shared" ref="V69:V80" si="95">U69*$D69</f>
        <v>0</v>
      </c>
      <c r="W69" s="99"/>
      <c r="X69" s="106">
        <f t="shared" ref="X69:X80" si="96">W69*$D69</f>
        <v>0</v>
      </c>
      <c r="Y69" s="190"/>
    </row>
    <row r="70" spans="1:248" x14ac:dyDescent="0.35">
      <c r="A70" s="24"/>
      <c r="B70" s="24"/>
      <c r="C70" s="92" t="s">
        <v>139</v>
      </c>
      <c r="D70" s="175">
        <v>4</v>
      </c>
      <c r="E70" s="105"/>
      <c r="F70" s="106">
        <f t="shared" si="90"/>
        <v>0</v>
      </c>
      <c r="G70" s="105"/>
      <c r="H70" s="106">
        <f t="shared" si="91"/>
        <v>0</v>
      </c>
      <c r="I70" s="105"/>
      <c r="J70" s="106">
        <f t="shared" si="92"/>
        <v>0</v>
      </c>
      <c r="K70" s="105"/>
      <c r="L70" s="106">
        <f t="shared" si="92"/>
        <v>0</v>
      </c>
      <c r="M70" s="105"/>
      <c r="N70" s="106">
        <f t="shared" si="93"/>
        <v>0</v>
      </c>
      <c r="O70" s="105"/>
      <c r="P70" s="106">
        <f t="shared" si="93"/>
        <v>0</v>
      </c>
      <c r="Q70" s="105"/>
      <c r="R70" s="106">
        <f t="shared" si="94"/>
        <v>0</v>
      </c>
      <c r="S70" s="105"/>
      <c r="T70" s="106">
        <f t="shared" si="94"/>
        <v>0</v>
      </c>
      <c r="U70" s="105"/>
      <c r="V70" s="106">
        <f t="shared" si="95"/>
        <v>0</v>
      </c>
      <c r="W70" s="105"/>
      <c r="X70" s="106">
        <f t="shared" si="96"/>
        <v>0</v>
      </c>
      <c r="Y70" s="190"/>
    </row>
    <row r="71" spans="1:248" x14ac:dyDescent="0.35">
      <c r="A71" s="22"/>
      <c r="B71" s="23" t="s">
        <v>143</v>
      </c>
      <c r="C71" s="122" t="s">
        <v>221</v>
      </c>
      <c r="D71" s="123">
        <v>4</v>
      </c>
      <c r="E71" s="107"/>
      <c r="F71" s="98">
        <f>E71*$D71</f>
        <v>0</v>
      </c>
      <c r="G71" s="107"/>
      <c r="H71" s="98">
        <f>G71*$D71</f>
        <v>0</v>
      </c>
      <c r="I71" s="107"/>
      <c r="J71" s="98">
        <f>I71*$D71</f>
        <v>0</v>
      </c>
      <c r="K71" s="107"/>
      <c r="L71" s="98">
        <f>K71*$D71</f>
        <v>0</v>
      </c>
      <c r="M71" s="107"/>
      <c r="N71" s="98">
        <f>M71*$D71</f>
        <v>0</v>
      </c>
      <c r="O71" s="107"/>
      <c r="P71" s="98">
        <f>O71*$D71</f>
        <v>0</v>
      </c>
      <c r="Q71" s="107"/>
      <c r="R71" s="98">
        <f>Q71*$D71</f>
        <v>0</v>
      </c>
      <c r="S71" s="107"/>
      <c r="T71" s="98">
        <f>S71*$D71</f>
        <v>0</v>
      </c>
      <c r="U71" s="107"/>
      <c r="V71" s="98">
        <f>U71*$D71</f>
        <v>0</v>
      </c>
      <c r="W71" s="107"/>
      <c r="X71" s="98">
        <f>W71*$D71</f>
        <v>0</v>
      </c>
      <c r="Y71" s="190"/>
    </row>
    <row r="72" spans="1:248" s="21" customFormat="1" x14ac:dyDescent="0.35">
      <c r="A72" s="23"/>
      <c r="B72" s="23" t="s">
        <v>145</v>
      </c>
      <c r="C72" s="50" t="s">
        <v>146</v>
      </c>
      <c r="D72" s="123">
        <v>4</v>
      </c>
      <c r="E72" s="107"/>
      <c r="F72" s="98">
        <f>E72*$D72</f>
        <v>0</v>
      </c>
      <c r="G72" s="107"/>
      <c r="H72" s="98">
        <f t="shared" si="91"/>
        <v>0</v>
      </c>
      <c r="I72" s="107"/>
      <c r="J72" s="98">
        <f t="shared" si="92"/>
        <v>0</v>
      </c>
      <c r="K72" s="107"/>
      <c r="L72" s="98">
        <f t="shared" si="92"/>
        <v>0</v>
      </c>
      <c r="M72" s="107"/>
      <c r="N72" s="98">
        <f t="shared" si="93"/>
        <v>0</v>
      </c>
      <c r="O72" s="107"/>
      <c r="P72" s="98">
        <f t="shared" si="93"/>
        <v>0</v>
      </c>
      <c r="Q72" s="107"/>
      <c r="R72" s="98">
        <f t="shared" si="94"/>
        <v>0</v>
      </c>
      <c r="S72" s="107"/>
      <c r="T72" s="98">
        <f t="shared" si="94"/>
        <v>0</v>
      </c>
      <c r="U72" s="107"/>
      <c r="V72" s="98">
        <f t="shared" si="95"/>
        <v>0</v>
      </c>
      <c r="W72" s="107"/>
      <c r="X72" s="98">
        <f t="shared" si="96"/>
        <v>0</v>
      </c>
      <c r="Y72" s="189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</row>
    <row r="73" spans="1:248" s="21" customFormat="1" x14ac:dyDescent="0.35">
      <c r="A73" s="23"/>
      <c r="B73" s="23" t="s">
        <v>148</v>
      </c>
      <c r="C73" s="50" t="s">
        <v>149</v>
      </c>
      <c r="D73" s="123">
        <v>4</v>
      </c>
      <c r="E73" s="107"/>
      <c r="F73" s="98">
        <f t="shared" si="90"/>
        <v>0</v>
      </c>
      <c r="G73" s="107"/>
      <c r="H73" s="98">
        <f t="shared" si="91"/>
        <v>0</v>
      </c>
      <c r="I73" s="107"/>
      <c r="J73" s="98">
        <f t="shared" si="92"/>
        <v>0</v>
      </c>
      <c r="K73" s="107"/>
      <c r="L73" s="98">
        <f t="shared" si="92"/>
        <v>0</v>
      </c>
      <c r="M73" s="107"/>
      <c r="N73" s="98">
        <f t="shared" si="93"/>
        <v>0</v>
      </c>
      <c r="O73" s="107"/>
      <c r="P73" s="98">
        <f t="shared" si="93"/>
        <v>0</v>
      </c>
      <c r="Q73" s="107"/>
      <c r="R73" s="98">
        <f t="shared" si="94"/>
        <v>0</v>
      </c>
      <c r="S73" s="107"/>
      <c r="T73" s="98">
        <f t="shared" si="94"/>
        <v>0</v>
      </c>
      <c r="U73" s="107"/>
      <c r="V73" s="98">
        <f t="shared" si="95"/>
        <v>0</v>
      </c>
      <c r="W73" s="107"/>
      <c r="X73" s="98">
        <f t="shared" si="96"/>
        <v>0</v>
      </c>
      <c r="Y73" s="189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</row>
    <row r="74" spans="1:248" s="21" customFormat="1" x14ac:dyDescent="0.35">
      <c r="A74" s="23"/>
      <c r="B74" s="23" t="s">
        <v>152</v>
      </c>
      <c r="C74" s="50" t="s">
        <v>153</v>
      </c>
      <c r="D74" s="123">
        <v>5</v>
      </c>
      <c r="E74" s="107"/>
      <c r="F74" s="98">
        <f t="shared" si="90"/>
        <v>0</v>
      </c>
      <c r="G74" s="107"/>
      <c r="H74" s="98">
        <f t="shared" si="91"/>
        <v>0</v>
      </c>
      <c r="I74" s="107"/>
      <c r="J74" s="98">
        <f t="shared" si="92"/>
        <v>0</v>
      </c>
      <c r="K74" s="107"/>
      <c r="L74" s="98">
        <f t="shared" si="92"/>
        <v>0</v>
      </c>
      <c r="M74" s="107"/>
      <c r="N74" s="98">
        <f t="shared" si="93"/>
        <v>0</v>
      </c>
      <c r="O74" s="107"/>
      <c r="P74" s="98">
        <f t="shared" si="93"/>
        <v>0</v>
      </c>
      <c r="Q74" s="107"/>
      <c r="R74" s="98">
        <f t="shared" si="94"/>
        <v>0</v>
      </c>
      <c r="S74" s="107"/>
      <c r="T74" s="98">
        <f t="shared" si="94"/>
        <v>0</v>
      </c>
      <c r="U74" s="107"/>
      <c r="V74" s="98">
        <f t="shared" si="95"/>
        <v>0</v>
      </c>
      <c r="W74" s="107"/>
      <c r="X74" s="98">
        <f t="shared" si="96"/>
        <v>0</v>
      </c>
      <c r="Y74" s="189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</row>
    <row r="75" spans="1:248" s="37" customFormat="1" ht="15.5" x14ac:dyDescent="0.35">
      <c r="A75" s="33">
        <v>5</v>
      </c>
      <c r="B75" s="231" t="s">
        <v>158</v>
      </c>
      <c r="C75" s="232"/>
      <c r="D75" s="97">
        <f t="shared" ref="D75:X75" si="97">SUM(D76:D80)</f>
        <v>15</v>
      </c>
      <c r="E75" s="97">
        <f t="shared" si="97"/>
        <v>0</v>
      </c>
      <c r="F75" s="97">
        <f t="shared" si="97"/>
        <v>0</v>
      </c>
      <c r="G75" s="97">
        <f t="shared" si="97"/>
        <v>0</v>
      </c>
      <c r="H75" s="97">
        <f t="shared" si="97"/>
        <v>0</v>
      </c>
      <c r="I75" s="97">
        <f t="shared" si="97"/>
        <v>0</v>
      </c>
      <c r="J75" s="97">
        <f t="shared" si="97"/>
        <v>0</v>
      </c>
      <c r="K75" s="97">
        <f t="shared" si="97"/>
        <v>0</v>
      </c>
      <c r="L75" s="97">
        <f t="shared" si="97"/>
        <v>0</v>
      </c>
      <c r="M75" s="97">
        <f t="shared" si="97"/>
        <v>0</v>
      </c>
      <c r="N75" s="97">
        <f t="shared" si="97"/>
        <v>0</v>
      </c>
      <c r="O75" s="97">
        <f t="shared" si="97"/>
        <v>0</v>
      </c>
      <c r="P75" s="97">
        <f t="shared" si="97"/>
        <v>0</v>
      </c>
      <c r="Q75" s="97">
        <f t="shared" si="97"/>
        <v>0</v>
      </c>
      <c r="R75" s="97">
        <f t="shared" si="97"/>
        <v>0</v>
      </c>
      <c r="S75" s="97">
        <f t="shared" si="97"/>
        <v>0</v>
      </c>
      <c r="T75" s="97">
        <f t="shared" si="97"/>
        <v>0</v>
      </c>
      <c r="U75" s="97">
        <f t="shared" si="97"/>
        <v>0</v>
      </c>
      <c r="V75" s="97">
        <f t="shared" si="97"/>
        <v>0</v>
      </c>
      <c r="W75" s="97">
        <f t="shared" si="97"/>
        <v>0</v>
      </c>
      <c r="X75" s="97">
        <f t="shared" si="97"/>
        <v>0</v>
      </c>
      <c r="Y75" s="188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</row>
    <row r="76" spans="1:248" s="21" customFormat="1" x14ac:dyDescent="0.35">
      <c r="A76" s="23"/>
      <c r="B76" s="23" t="s">
        <v>159</v>
      </c>
      <c r="C76" s="121" t="s">
        <v>160</v>
      </c>
      <c r="D76" s="123">
        <v>3</v>
      </c>
      <c r="E76" s="107"/>
      <c r="F76" s="98">
        <f t="shared" ref="F76:F80" si="98">E76*$D76</f>
        <v>0</v>
      </c>
      <c r="G76" s="107"/>
      <c r="H76" s="98">
        <f t="shared" ref="H76:H80" si="99">G76*$D76</f>
        <v>0</v>
      </c>
      <c r="I76" s="107"/>
      <c r="J76" s="98">
        <f t="shared" si="92"/>
        <v>0</v>
      </c>
      <c r="K76" s="107"/>
      <c r="L76" s="98">
        <f t="shared" si="92"/>
        <v>0</v>
      </c>
      <c r="M76" s="107"/>
      <c r="N76" s="98">
        <f t="shared" ref="N76:P80" si="100">M76*$D76</f>
        <v>0</v>
      </c>
      <c r="O76" s="107"/>
      <c r="P76" s="98">
        <f t="shared" si="100"/>
        <v>0</v>
      </c>
      <c r="Q76" s="107"/>
      <c r="R76" s="98">
        <f t="shared" ref="R76:T80" si="101">Q76*$D76</f>
        <v>0</v>
      </c>
      <c r="S76" s="107"/>
      <c r="T76" s="98">
        <f t="shared" si="101"/>
        <v>0</v>
      </c>
      <c r="U76" s="107"/>
      <c r="V76" s="98">
        <f t="shared" si="95"/>
        <v>0</v>
      </c>
      <c r="W76" s="107"/>
      <c r="X76" s="98">
        <f t="shared" si="96"/>
        <v>0</v>
      </c>
      <c r="Y76" s="189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</row>
    <row r="77" spans="1:248" s="21" customFormat="1" x14ac:dyDescent="0.35">
      <c r="A77" s="23"/>
      <c r="B77" s="23" t="s">
        <v>161</v>
      </c>
      <c r="C77" s="121" t="s">
        <v>162</v>
      </c>
      <c r="D77" s="123">
        <v>5</v>
      </c>
      <c r="E77" s="107"/>
      <c r="F77" s="98">
        <f t="shared" si="98"/>
        <v>0</v>
      </c>
      <c r="G77" s="107"/>
      <c r="H77" s="98">
        <f t="shared" si="99"/>
        <v>0</v>
      </c>
      <c r="I77" s="107"/>
      <c r="J77" s="98">
        <f t="shared" si="92"/>
        <v>0</v>
      </c>
      <c r="K77" s="107"/>
      <c r="L77" s="98">
        <f t="shared" si="92"/>
        <v>0</v>
      </c>
      <c r="M77" s="107"/>
      <c r="N77" s="98">
        <f t="shared" si="100"/>
        <v>0</v>
      </c>
      <c r="O77" s="107"/>
      <c r="P77" s="98">
        <f t="shared" si="100"/>
        <v>0</v>
      </c>
      <c r="Q77" s="107"/>
      <c r="R77" s="98">
        <f t="shared" si="101"/>
        <v>0</v>
      </c>
      <c r="S77" s="107"/>
      <c r="T77" s="98">
        <f t="shared" si="101"/>
        <v>0</v>
      </c>
      <c r="U77" s="107"/>
      <c r="V77" s="98">
        <f t="shared" si="95"/>
        <v>0</v>
      </c>
      <c r="W77" s="107"/>
      <c r="X77" s="98">
        <f t="shared" si="96"/>
        <v>0</v>
      </c>
      <c r="Y77" s="189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</row>
    <row r="78" spans="1:248" s="21" customFormat="1" ht="16" customHeight="1" x14ac:dyDescent="0.35">
      <c r="A78" s="23"/>
      <c r="B78" s="23" t="s">
        <v>163</v>
      </c>
      <c r="C78" s="49" t="s">
        <v>164</v>
      </c>
      <c r="D78" s="123">
        <v>2</v>
      </c>
      <c r="E78" s="107"/>
      <c r="F78" s="98">
        <f t="shared" si="98"/>
        <v>0</v>
      </c>
      <c r="G78" s="107"/>
      <c r="H78" s="98">
        <f t="shared" si="99"/>
        <v>0</v>
      </c>
      <c r="I78" s="107"/>
      <c r="J78" s="98">
        <f t="shared" si="92"/>
        <v>0</v>
      </c>
      <c r="K78" s="107"/>
      <c r="L78" s="98">
        <f t="shared" si="92"/>
        <v>0</v>
      </c>
      <c r="M78" s="107"/>
      <c r="N78" s="98">
        <f t="shared" si="100"/>
        <v>0</v>
      </c>
      <c r="O78" s="107"/>
      <c r="P78" s="98">
        <f t="shared" si="100"/>
        <v>0</v>
      </c>
      <c r="Q78" s="107"/>
      <c r="R78" s="98">
        <f t="shared" si="101"/>
        <v>0</v>
      </c>
      <c r="S78" s="107"/>
      <c r="T78" s="98">
        <f t="shared" si="101"/>
        <v>0</v>
      </c>
      <c r="U78" s="107"/>
      <c r="V78" s="98">
        <f t="shared" si="95"/>
        <v>0</v>
      </c>
      <c r="W78" s="107"/>
      <c r="X78" s="98">
        <f t="shared" si="96"/>
        <v>0</v>
      </c>
      <c r="Y78" s="186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</row>
    <row r="79" spans="1:248" s="21" customFormat="1" x14ac:dyDescent="0.35">
      <c r="A79" s="23"/>
      <c r="B79" s="23" t="s">
        <v>165</v>
      </c>
      <c r="C79" s="121" t="s">
        <v>166</v>
      </c>
      <c r="D79" s="123">
        <v>2</v>
      </c>
      <c r="E79" s="107"/>
      <c r="F79" s="98">
        <f t="shared" si="98"/>
        <v>0</v>
      </c>
      <c r="G79" s="107"/>
      <c r="H79" s="98">
        <f t="shared" si="99"/>
        <v>0</v>
      </c>
      <c r="I79" s="107"/>
      <c r="J79" s="98">
        <f t="shared" si="92"/>
        <v>0</v>
      </c>
      <c r="K79" s="107"/>
      <c r="L79" s="98">
        <f t="shared" si="92"/>
        <v>0</v>
      </c>
      <c r="M79" s="107"/>
      <c r="N79" s="98">
        <f t="shared" si="100"/>
        <v>0</v>
      </c>
      <c r="O79" s="107"/>
      <c r="P79" s="98">
        <f t="shared" si="100"/>
        <v>0</v>
      </c>
      <c r="Q79" s="107"/>
      <c r="R79" s="98">
        <f t="shared" si="101"/>
        <v>0</v>
      </c>
      <c r="S79" s="107"/>
      <c r="T79" s="98">
        <f t="shared" si="101"/>
        <v>0</v>
      </c>
      <c r="U79" s="107"/>
      <c r="V79" s="98">
        <f t="shared" si="95"/>
        <v>0</v>
      </c>
      <c r="W79" s="107"/>
      <c r="X79" s="98">
        <f t="shared" si="96"/>
        <v>0</v>
      </c>
      <c r="Y79" s="189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</row>
    <row r="80" spans="1:248" s="21" customFormat="1" x14ac:dyDescent="0.35">
      <c r="A80" s="23"/>
      <c r="B80" s="23" t="s">
        <v>167</v>
      </c>
      <c r="C80" s="121" t="s">
        <v>168</v>
      </c>
      <c r="D80" s="123">
        <v>3</v>
      </c>
      <c r="E80" s="107"/>
      <c r="F80" s="98">
        <f t="shared" si="98"/>
        <v>0</v>
      </c>
      <c r="G80" s="107"/>
      <c r="H80" s="98">
        <f t="shared" si="99"/>
        <v>0</v>
      </c>
      <c r="I80" s="107"/>
      <c r="J80" s="98">
        <f t="shared" si="92"/>
        <v>0</v>
      </c>
      <c r="K80" s="107"/>
      <c r="L80" s="98">
        <f t="shared" si="92"/>
        <v>0</v>
      </c>
      <c r="M80" s="107"/>
      <c r="N80" s="98">
        <f t="shared" si="100"/>
        <v>0</v>
      </c>
      <c r="O80" s="107"/>
      <c r="P80" s="98">
        <f t="shared" si="100"/>
        <v>0</v>
      </c>
      <c r="Q80" s="107"/>
      <c r="R80" s="98">
        <f t="shared" si="101"/>
        <v>0</v>
      </c>
      <c r="S80" s="107"/>
      <c r="T80" s="98">
        <f t="shared" si="101"/>
        <v>0</v>
      </c>
      <c r="U80" s="107"/>
      <c r="V80" s="98">
        <f t="shared" si="95"/>
        <v>0</v>
      </c>
      <c r="W80" s="107"/>
      <c r="X80" s="98">
        <f t="shared" si="96"/>
        <v>0</v>
      </c>
      <c r="Y80" s="189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</row>
    <row r="81" spans="1:248" s="37" customFormat="1" ht="15.5" x14ac:dyDescent="0.35">
      <c r="A81" s="33">
        <v>6</v>
      </c>
      <c r="B81" s="231" t="s">
        <v>169</v>
      </c>
      <c r="C81" s="232"/>
      <c r="D81" s="97">
        <f t="shared" ref="D81:X81" si="102">SUM(D82,D85,D88)</f>
        <v>10</v>
      </c>
      <c r="E81" s="97">
        <f t="shared" si="102"/>
        <v>0</v>
      </c>
      <c r="F81" s="97">
        <f t="shared" si="102"/>
        <v>0</v>
      </c>
      <c r="G81" s="97">
        <f t="shared" si="102"/>
        <v>0</v>
      </c>
      <c r="H81" s="97">
        <f t="shared" si="102"/>
        <v>0</v>
      </c>
      <c r="I81" s="97">
        <f t="shared" si="102"/>
        <v>0</v>
      </c>
      <c r="J81" s="97">
        <f t="shared" si="102"/>
        <v>0</v>
      </c>
      <c r="K81" s="97">
        <f t="shared" si="102"/>
        <v>0</v>
      </c>
      <c r="L81" s="97">
        <f t="shared" si="102"/>
        <v>0</v>
      </c>
      <c r="M81" s="97">
        <f t="shared" si="102"/>
        <v>0</v>
      </c>
      <c r="N81" s="97">
        <f t="shared" si="102"/>
        <v>0</v>
      </c>
      <c r="O81" s="97">
        <f t="shared" si="102"/>
        <v>0</v>
      </c>
      <c r="P81" s="97">
        <f t="shared" si="102"/>
        <v>0</v>
      </c>
      <c r="Q81" s="97">
        <f t="shared" si="102"/>
        <v>0</v>
      </c>
      <c r="R81" s="97">
        <f t="shared" si="102"/>
        <v>0</v>
      </c>
      <c r="S81" s="97">
        <f t="shared" si="102"/>
        <v>0</v>
      </c>
      <c r="T81" s="97">
        <f t="shared" si="102"/>
        <v>0</v>
      </c>
      <c r="U81" s="97">
        <f t="shared" si="102"/>
        <v>0</v>
      </c>
      <c r="V81" s="97">
        <f t="shared" si="102"/>
        <v>0</v>
      </c>
      <c r="W81" s="97">
        <f t="shared" si="102"/>
        <v>0</v>
      </c>
      <c r="X81" s="97">
        <f t="shared" si="102"/>
        <v>0</v>
      </c>
      <c r="Y81" s="188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</row>
    <row r="82" spans="1:248" s="21" customFormat="1" x14ac:dyDescent="0.35">
      <c r="A82" s="23"/>
      <c r="B82" s="23" t="s">
        <v>170</v>
      </c>
      <c r="C82" s="50" t="s">
        <v>171</v>
      </c>
      <c r="D82" s="123">
        <f t="shared" ref="D82:X82" si="103">SUM(D83:D84)</f>
        <v>4</v>
      </c>
      <c r="E82" s="98">
        <f t="shared" si="103"/>
        <v>0</v>
      </c>
      <c r="F82" s="98">
        <f t="shared" si="103"/>
        <v>0</v>
      </c>
      <c r="G82" s="98">
        <f t="shared" si="103"/>
        <v>0</v>
      </c>
      <c r="H82" s="98">
        <f t="shared" si="103"/>
        <v>0</v>
      </c>
      <c r="I82" s="98">
        <f t="shared" si="103"/>
        <v>0</v>
      </c>
      <c r="J82" s="98">
        <f t="shared" si="103"/>
        <v>0</v>
      </c>
      <c r="K82" s="98">
        <f t="shared" si="103"/>
        <v>0</v>
      </c>
      <c r="L82" s="98">
        <f t="shared" si="103"/>
        <v>0</v>
      </c>
      <c r="M82" s="98">
        <f t="shared" si="103"/>
        <v>0</v>
      </c>
      <c r="N82" s="98">
        <f t="shared" si="103"/>
        <v>0</v>
      </c>
      <c r="O82" s="98">
        <f t="shared" si="103"/>
        <v>0</v>
      </c>
      <c r="P82" s="98">
        <f t="shared" si="103"/>
        <v>0</v>
      </c>
      <c r="Q82" s="98">
        <f t="shared" si="103"/>
        <v>0</v>
      </c>
      <c r="R82" s="98">
        <f t="shared" si="103"/>
        <v>0</v>
      </c>
      <c r="S82" s="98">
        <f t="shared" si="103"/>
        <v>0</v>
      </c>
      <c r="T82" s="98">
        <f t="shared" si="103"/>
        <v>0</v>
      </c>
      <c r="U82" s="98">
        <f t="shared" si="103"/>
        <v>0</v>
      </c>
      <c r="V82" s="98">
        <f t="shared" si="103"/>
        <v>0</v>
      </c>
      <c r="W82" s="98">
        <f t="shared" si="103"/>
        <v>0</v>
      </c>
      <c r="X82" s="98">
        <f t="shared" si="103"/>
        <v>0</v>
      </c>
      <c r="Y82" s="189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</row>
    <row r="83" spans="1:248" x14ac:dyDescent="0.35">
      <c r="A83" s="13"/>
      <c r="B83" s="13"/>
      <c r="C83" s="38" t="s">
        <v>172</v>
      </c>
      <c r="D83" s="172">
        <v>1</v>
      </c>
      <c r="E83" s="99"/>
      <c r="F83" s="106">
        <f t="shared" ref="F83:F84" si="104">E83*$D83</f>
        <v>0</v>
      </c>
      <c r="G83" s="99"/>
      <c r="H83" s="106">
        <f t="shared" ref="H83:H84" si="105">G83*$D83</f>
        <v>0</v>
      </c>
      <c r="I83" s="99"/>
      <c r="J83" s="106">
        <f t="shared" ref="J83:L84" si="106">I83*$D83</f>
        <v>0</v>
      </c>
      <c r="K83" s="99"/>
      <c r="L83" s="106">
        <f t="shared" si="106"/>
        <v>0</v>
      </c>
      <c r="M83" s="99"/>
      <c r="N83" s="106">
        <f t="shared" ref="N83:P84" si="107">M83*$D83</f>
        <v>0</v>
      </c>
      <c r="O83" s="99"/>
      <c r="P83" s="106">
        <f t="shared" si="107"/>
        <v>0</v>
      </c>
      <c r="Q83" s="99"/>
      <c r="R83" s="106">
        <f t="shared" ref="R83:T84" si="108">Q83*$D83</f>
        <v>0</v>
      </c>
      <c r="S83" s="99"/>
      <c r="T83" s="106">
        <f t="shared" si="108"/>
        <v>0</v>
      </c>
      <c r="U83" s="99"/>
      <c r="V83" s="106">
        <f t="shared" ref="V83:V84" si="109">U83*$D83</f>
        <v>0</v>
      </c>
      <c r="W83" s="99"/>
      <c r="X83" s="106">
        <f t="shared" ref="X83:X84" si="110">W83*$D83</f>
        <v>0</v>
      </c>
      <c r="Y83" s="190"/>
    </row>
    <row r="84" spans="1:248" x14ac:dyDescent="0.35">
      <c r="A84" s="17"/>
      <c r="B84" s="17"/>
      <c r="C84" s="18" t="s">
        <v>176</v>
      </c>
      <c r="D84" s="174">
        <v>3</v>
      </c>
      <c r="E84" s="103"/>
      <c r="F84" s="106">
        <f t="shared" si="104"/>
        <v>0</v>
      </c>
      <c r="G84" s="103"/>
      <c r="H84" s="106">
        <f t="shared" si="105"/>
        <v>0</v>
      </c>
      <c r="I84" s="103"/>
      <c r="J84" s="106">
        <f t="shared" si="106"/>
        <v>0</v>
      </c>
      <c r="K84" s="103"/>
      <c r="L84" s="106">
        <f t="shared" si="106"/>
        <v>0</v>
      </c>
      <c r="M84" s="103"/>
      <c r="N84" s="106">
        <f t="shared" si="107"/>
        <v>0</v>
      </c>
      <c r="O84" s="103"/>
      <c r="P84" s="106">
        <f t="shared" si="107"/>
        <v>0</v>
      </c>
      <c r="Q84" s="103"/>
      <c r="R84" s="106">
        <f t="shared" si="108"/>
        <v>0</v>
      </c>
      <c r="S84" s="103"/>
      <c r="T84" s="106">
        <f t="shared" si="108"/>
        <v>0</v>
      </c>
      <c r="U84" s="103"/>
      <c r="V84" s="106">
        <f t="shared" si="109"/>
        <v>0</v>
      </c>
      <c r="W84" s="103"/>
      <c r="X84" s="106">
        <f t="shared" si="110"/>
        <v>0</v>
      </c>
      <c r="Y84" s="190"/>
    </row>
    <row r="85" spans="1:248" s="21" customFormat="1" x14ac:dyDescent="0.35">
      <c r="A85" s="23"/>
      <c r="B85" s="23" t="s">
        <v>180</v>
      </c>
      <c r="C85" s="50" t="s">
        <v>181</v>
      </c>
      <c r="D85" s="123">
        <f t="shared" ref="D85:X85" si="111">SUM(D86:D87)</f>
        <v>3</v>
      </c>
      <c r="E85" s="98">
        <f t="shared" si="111"/>
        <v>0</v>
      </c>
      <c r="F85" s="98">
        <f t="shared" si="111"/>
        <v>0</v>
      </c>
      <c r="G85" s="98">
        <f t="shared" si="111"/>
        <v>0</v>
      </c>
      <c r="H85" s="98">
        <f t="shared" si="111"/>
        <v>0</v>
      </c>
      <c r="I85" s="98">
        <f t="shared" si="111"/>
        <v>0</v>
      </c>
      <c r="J85" s="98">
        <f t="shared" si="111"/>
        <v>0</v>
      </c>
      <c r="K85" s="98">
        <f t="shared" si="111"/>
        <v>0</v>
      </c>
      <c r="L85" s="98">
        <f t="shared" si="111"/>
        <v>0</v>
      </c>
      <c r="M85" s="98">
        <f t="shared" si="111"/>
        <v>0</v>
      </c>
      <c r="N85" s="98">
        <f t="shared" si="111"/>
        <v>0</v>
      </c>
      <c r="O85" s="98">
        <f t="shared" si="111"/>
        <v>0</v>
      </c>
      <c r="P85" s="98">
        <f t="shared" si="111"/>
        <v>0</v>
      </c>
      <c r="Q85" s="98">
        <f t="shared" si="111"/>
        <v>0</v>
      </c>
      <c r="R85" s="98">
        <f t="shared" si="111"/>
        <v>0</v>
      </c>
      <c r="S85" s="98">
        <f t="shared" si="111"/>
        <v>0</v>
      </c>
      <c r="T85" s="98">
        <f t="shared" si="111"/>
        <v>0</v>
      </c>
      <c r="U85" s="98">
        <f t="shared" si="111"/>
        <v>0</v>
      </c>
      <c r="V85" s="98">
        <f t="shared" si="111"/>
        <v>0</v>
      </c>
      <c r="W85" s="98">
        <f t="shared" si="111"/>
        <v>0</v>
      </c>
      <c r="X85" s="98">
        <f t="shared" si="111"/>
        <v>0</v>
      </c>
      <c r="Y85" s="189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</row>
    <row r="86" spans="1:248" x14ac:dyDescent="0.35">
      <c r="A86" s="13"/>
      <c r="B86" s="13"/>
      <c r="C86" s="38" t="s">
        <v>182</v>
      </c>
      <c r="D86" s="172">
        <v>1</v>
      </c>
      <c r="E86" s="99"/>
      <c r="F86" s="106">
        <f t="shared" ref="F86:F87" si="112">E86*$D86</f>
        <v>0</v>
      </c>
      <c r="G86" s="99"/>
      <c r="H86" s="106">
        <f t="shared" ref="H86:H87" si="113">G86*$D86</f>
        <v>0</v>
      </c>
      <c r="I86" s="99"/>
      <c r="J86" s="106">
        <f t="shared" ref="J86:L87" si="114">I86*$D86</f>
        <v>0</v>
      </c>
      <c r="K86" s="99"/>
      <c r="L86" s="106">
        <f t="shared" si="114"/>
        <v>0</v>
      </c>
      <c r="M86" s="99"/>
      <c r="N86" s="106">
        <f t="shared" ref="N86:P87" si="115">M86*$D86</f>
        <v>0</v>
      </c>
      <c r="O86" s="99"/>
      <c r="P86" s="106">
        <f t="shared" si="115"/>
        <v>0</v>
      </c>
      <c r="Q86" s="99"/>
      <c r="R86" s="106">
        <f t="shared" ref="R86:T87" si="116">Q86*$D86</f>
        <v>0</v>
      </c>
      <c r="S86" s="99"/>
      <c r="T86" s="106">
        <f t="shared" si="116"/>
        <v>0</v>
      </c>
      <c r="U86" s="99"/>
      <c r="V86" s="106">
        <f t="shared" ref="V86:V87" si="117">U86*$D86</f>
        <v>0</v>
      </c>
      <c r="W86" s="99"/>
      <c r="X86" s="106">
        <f t="shared" ref="X86:X87" si="118">W86*$D86</f>
        <v>0</v>
      </c>
      <c r="Y86" s="190"/>
    </row>
    <row r="87" spans="1:248" x14ac:dyDescent="0.35">
      <c r="A87" s="17"/>
      <c r="B87" s="17"/>
      <c r="C87" s="18" t="s">
        <v>185</v>
      </c>
      <c r="D87" s="174">
        <v>2</v>
      </c>
      <c r="E87" s="103"/>
      <c r="F87" s="106">
        <f t="shared" si="112"/>
        <v>0</v>
      </c>
      <c r="G87" s="103"/>
      <c r="H87" s="106">
        <f t="shared" si="113"/>
        <v>0</v>
      </c>
      <c r="I87" s="103"/>
      <c r="J87" s="106">
        <f t="shared" si="114"/>
        <v>0</v>
      </c>
      <c r="K87" s="103"/>
      <c r="L87" s="106">
        <f t="shared" si="114"/>
        <v>0</v>
      </c>
      <c r="M87" s="103"/>
      <c r="N87" s="106">
        <f t="shared" si="115"/>
        <v>0</v>
      </c>
      <c r="O87" s="103"/>
      <c r="P87" s="106">
        <f t="shared" si="115"/>
        <v>0</v>
      </c>
      <c r="Q87" s="103"/>
      <c r="R87" s="106">
        <f t="shared" si="116"/>
        <v>0</v>
      </c>
      <c r="S87" s="103"/>
      <c r="T87" s="106">
        <f t="shared" si="116"/>
        <v>0</v>
      </c>
      <c r="U87" s="103"/>
      <c r="V87" s="106">
        <f t="shared" si="117"/>
        <v>0</v>
      </c>
      <c r="W87" s="103"/>
      <c r="X87" s="106">
        <f t="shared" si="118"/>
        <v>0</v>
      </c>
      <c r="Y87" s="190"/>
    </row>
    <row r="88" spans="1:248" s="21" customFormat="1" x14ac:dyDescent="0.35">
      <c r="A88" s="23"/>
      <c r="B88" s="23" t="s">
        <v>188</v>
      </c>
      <c r="C88" s="50" t="s">
        <v>189</v>
      </c>
      <c r="D88" s="123">
        <f t="shared" ref="D88:X88" si="119">SUM(D89:D90)</f>
        <v>3</v>
      </c>
      <c r="E88" s="98">
        <f t="shared" si="119"/>
        <v>0</v>
      </c>
      <c r="F88" s="98">
        <f t="shared" si="119"/>
        <v>0</v>
      </c>
      <c r="G88" s="98">
        <f t="shared" si="119"/>
        <v>0</v>
      </c>
      <c r="H88" s="98">
        <f t="shared" si="119"/>
        <v>0</v>
      </c>
      <c r="I88" s="98">
        <f t="shared" si="119"/>
        <v>0</v>
      </c>
      <c r="J88" s="98">
        <f t="shared" si="119"/>
        <v>0</v>
      </c>
      <c r="K88" s="98">
        <f t="shared" si="119"/>
        <v>0</v>
      </c>
      <c r="L88" s="98">
        <f t="shared" si="119"/>
        <v>0</v>
      </c>
      <c r="M88" s="98">
        <f t="shared" si="119"/>
        <v>0</v>
      </c>
      <c r="N88" s="98">
        <f t="shared" si="119"/>
        <v>0</v>
      </c>
      <c r="O88" s="98">
        <f t="shared" si="119"/>
        <v>0</v>
      </c>
      <c r="P88" s="98">
        <f t="shared" si="119"/>
        <v>0</v>
      </c>
      <c r="Q88" s="98">
        <f t="shared" si="119"/>
        <v>0</v>
      </c>
      <c r="R88" s="98">
        <f t="shared" si="119"/>
        <v>0</v>
      </c>
      <c r="S88" s="98">
        <f t="shared" si="119"/>
        <v>0</v>
      </c>
      <c r="T88" s="98">
        <f t="shared" si="119"/>
        <v>0</v>
      </c>
      <c r="U88" s="98">
        <f t="shared" si="119"/>
        <v>0</v>
      </c>
      <c r="V88" s="98">
        <f t="shared" si="119"/>
        <v>0</v>
      </c>
      <c r="W88" s="98">
        <f t="shared" si="119"/>
        <v>0</v>
      </c>
      <c r="X88" s="98">
        <f t="shared" si="119"/>
        <v>0</v>
      </c>
      <c r="Y88" s="189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</row>
    <row r="89" spans="1:248" x14ac:dyDescent="0.35">
      <c r="A89" s="69"/>
      <c r="B89" s="69"/>
      <c r="C89" s="73" t="s">
        <v>182</v>
      </c>
      <c r="D89" s="178">
        <v>1</v>
      </c>
      <c r="E89" s="99"/>
      <c r="F89" s="106">
        <f t="shared" ref="F89:F90" si="120">E89*$D89</f>
        <v>0</v>
      </c>
      <c r="G89" s="99"/>
      <c r="H89" s="106">
        <f t="shared" ref="H89:H90" si="121">G89*$D89</f>
        <v>0</v>
      </c>
      <c r="I89" s="108"/>
      <c r="J89" s="106">
        <f t="shared" ref="J89:L90" si="122">I89*$D89</f>
        <v>0</v>
      </c>
      <c r="K89" s="108"/>
      <c r="L89" s="106">
        <f t="shared" si="122"/>
        <v>0</v>
      </c>
      <c r="M89" s="108"/>
      <c r="N89" s="106">
        <f t="shared" ref="N89:P90" si="123">M89*$D89</f>
        <v>0</v>
      </c>
      <c r="O89" s="108"/>
      <c r="P89" s="106">
        <f t="shared" si="123"/>
        <v>0</v>
      </c>
      <c r="Q89" s="108"/>
      <c r="R89" s="106">
        <f t="shared" ref="R89:T90" si="124">Q89*$D89</f>
        <v>0</v>
      </c>
      <c r="S89" s="108"/>
      <c r="T89" s="106">
        <f t="shared" si="124"/>
        <v>0</v>
      </c>
      <c r="U89" s="99"/>
      <c r="V89" s="106">
        <f t="shared" ref="V89:V90" si="125">U89*$D89</f>
        <v>0</v>
      </c>
      <c r="W89" s="99"/>
      <c r="X89" s="106">
        <f t="shared" ref="X89:X90" si="126">W89*$D89</f>
        <v>0</v>
      </c>
      <c r="Y89" s="190"/>
    </row>
    <row r="90" spans="1:248" x14ac:dyDescent="0.35">
      <c r="A90" s="22"/>
      <c r="B90" s="22"/>
      <c r="C90" s="70" t="s">
        <v>185</v>
      </c>
      <c r="D90" s="179">
        <v>2</v>
      </c>
      <c r="E90" s="180"/>
      <c r="F90" s="104">
        <f t="shared" si="120"/>
        <v>0</v>
      </c>
      <c r="G90" s="103"/>
      <c r="H90" s="181">
        <f t="shared" si="121"/>
        <v>0</v>
      </c>
      <c r="I90" s="109"/>
      <c r="J90" s="110">
        <f t="shared" si="122"/>
        <v>0</v>
      </c>
      <c r="K90" s="182"/>
      <c r="L90" s="110">
        <f t="shared" si="122"/>
        <v>0</v>
      </c>
      <c r="M90" s="109"/>
      <c r="N90" s="110">
        <f t="shared" si="123"/>
        <v>0</v>
      </c>
      <c r="O90" s="109"/>
      <c r="P90" s="110">
        <f t="shared" si="123"/>
        <v>0</v>
      </c>
      <c r="Q90" s="109"/>
      <c r="R90" s="110">
        <f t="shared" si="124"/>
        <v>0</v>
      </c>
      <c r="S90" s="109"/>
      <c r="T90" s="110">
        <f t="shared" si="124"/>
        <v>0</v>
      </c>
      <c r="U90" s="103"/>
      <c r="V90" s="104">
        <f t="shared" si="125"/>
        <v>0</v>
      </c>
      <c r="W90" s="103"/>
      <c r="X90" s="104">
        <f t="shared" si="126"/>
        <v>0</v>
      </c>
      <c r="Y90" s="190"/>
    </row>
    <row r="91" spans="1:248" s="12" customFormat="1" ht="11.5" x14ac:dyDescent="0.25">
      <c r="A91" s="11"/>
      <c r="B91" s="11"/>
      <c r="C91" s="233"/>
      <c r="D91" s="233"/>
      <c r="E91" s="233"/>
      <c r="F91" s="233"/>
      <c r="G91" s="233"/>
      <c r="H91" s="233"/>
      <c r="I91" s="233"/>
    </row>
  </sheetData>
  <mergeCells count="77">
    <mergeCell ref="X14:X20"/>
    <mergeCell ref="B20:C20"/>
    <mergeCell ref="F14:F20"/>
    <mergeCell ref="H14:H20"/>
    <mergeCell ref="J14:J20"/>
    <mergeCell ref="L14:L20"/>
    <mergeCell ref="N14:N20"/>
    <mergeCell ref="P14:P20"/>
    <mergeCell ref="R14:R20"/>
    <mergeCell ref="T14:T20"/>
    <mergeCell ref="V14:V20"/>
    <mergeCell ref="B19:C19"/>
    <mergeCell ref="B17:C17"/>
    <mergeCell ref="B18:C18"/>
    <mergeCell ref="A4:B4"/>
    <mergeCell ref="W10:X10"/>
    <mergeCell ref="M8:N8"/>
    <mergeCell ref="K8:L8"/>
    <mergeCell ref="W8:X8"/>
    <mergeCell ref="W9:X9"/>
    <mergeCell ref="K9:L9"/>
    <mergeCell ref="O9:P9"/>
    <mergeCell ref="Q8:R8"/>
    <mergeCell ref="Q9:R9"/>
    <mergeCell ref="G9:H9"/>
    <mergeCell ref="C6:X6"/>
    <mergeCell ref="S10:T10"/>
    <mergeCell ref="U10:V10"/>
    <mergeCell ref="M10:N10"/>
    <mergeCell ref="O10:P10"/>
    <mergeCell ref="A1:X1"/>
    <mergeCell ref="E8:F8"/>
    <mergeCell ref="E10:F10"/>
    <mergeCell ref="E9:F9"/>
    <mergeCell ref="A10:C10"/>
    <mergeCell ref="A3:X3"/>
    <mergeCell ref="A6:B6"/>
    <mergeCell ref="A5:X5"/>
    <mergeCell ref="A9:D9"/>
    <mergeCell ref="S8:T8"/>
    <mergeCell ref="S9:T9"/>
    <mergeCell ref="U8:V8"/>
    <mergeCell ref="U9:V9"/>
    <mergeCell ref="C4:X4"/>
    <mergeCell ref="A7:X7"/>
    <mergeCell ref="I9:J9"/>
    <mergeCell ref="Q10:R10"/>
    <mergeCell ref="G10:H10"/>
    <mergeCell ref="I10:J10"/>
    <mergeCell ref="K10:L10"/>
    <mergeCell ref="I8:J8"/>
    <mergeCell ref="M9:N9"/>
    <mergeCell ref="O8:P8"/>
    <mergeCell ref="G8:H8"/>
    <mergeCell ref="W11:X11"/>
    <mergeCell ref="O11:P11"/>
    <mergeCell ref="M11:N11"/>
    <mergeCell ref="B12:C12"/>
    <mergeCell ref="B13:C13"/>
    <mergeCell ref="U11:V11"/>
    <mergeCell ref="Q11:R11"/>
    <mergeCell ref="S11:T11"/>
    <mergeCell ref="E11:F11"/>
    <mergeCell ref="G11:H11"/>
    <mergeCell ref="I11:J11"/>
    <mergeCell ref="K11:L11"/>
    <mergeCell ref="A11:C11"/>
    <mergeCell ref="B49:C49"/>
    <mergeCell ref="B67:C67"/>
    <mergeCell ref="C91:I91"/>
    <mergeCell ref="B75:C75"/>
    <mergeCell ref="B81:C81"/>
    <mergeCell ref="B21:C21"/>
    <mergeCell ref="B37:C37"/>
    <mergeCell ref="B14:C14"/>
    <mergeCell ref="B15:C15"/>
    <mergeCell ref="B16:C1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#REF!</xm:f>
          </x14:formula1>
          <xm:sqref>K27 K29:K30 W86:W87 M45:M46 I51:I52 I59:I60 K62:K64 I83:I84 I86:I87 I89:I90 K89:K90 K86:K87 M86:M87 O86:O87 Q86:Q87 M89:M90 O89:O90 Q89:Q90 K83:K84 M83:M84 O83:O84 Q83:Q84 K45:K46 W27 W29:W30 G27 M62:M64 O62:O64 Q62:Q64 S62:S64 K59:K60 M59:M60 O59:O60 Q59:Q60 U51:U52 U83:U84 U86:U87 U89:U90 K51:K52 M51:M52 O51:O52 Q51:Q52 W59:W60 E45:E46 W51:W52 W83:W84 U69:U74 O29:O30 Q29:Q30 S29:S30 M27 O27 Q27 S27 O45:O46 Q45:Q46 S45:S46 U45:U46 S86:S87 S89:S90 S83:S84 G45:G46 U62:U64 S59:S60 W89:W90 S51:S52 G51:G52 U29:U30 U27 W45:W46 E25 E86 E83:E84 I29:I30 G62:G64 E59:E60 U59:U60 E51:E52 E62:E64 G29:G30 K69:K74 I45:I46 G86:G87 G89:G90 G83:G84 W69:W74 I62:I64 G59:G60 W62:W64 I69:I74 G23:G25 W23:W25 U23:U25 S23:S25 Q23:Q25 O23:O25 M23:M25 K23:K25 I23:I25 I27 G69:G74 E69:E74 S69:S74 Q69:Q74 O69:O74 M69:M74 E89</xm:sqref>
        </x14:dataValidation>
        <x14:dataValidation type="list" allowBlank="1" showInputMessage="1" showErrorMessage="1" xr:uid="{00000000-0002-0000-0200-000001000000}">
          <x14:formula1>
            <xm:f>#REF!</xm:f>
          </x14:formula1>
          <xm:sqref>U35:U36 W35:W36 S35:S36 Q35:Q36 O35:O36 M35:M36 K35:K36 I35:I36 G35:G36 M29:M33 E29 E87 E90</xm:sqref>
        </x14:dataValidation>
        <x14:dataValidation type="list" allowBlank="1" showInputMessage="1" showErrorMessage="1" xr:uid="{00000000-0002-0000-0200-000002000000}">
          <x14:formula1>
            <xm:f>#REF!</xm:f>
          </x14:formula1>
          <xm:sqref>W76:W80 G39:G41 I39:I41 K39:K41 M39:M41 O39:O41 Q39:Q41 S39:S41 U39:U41 W39:W41 I43:I44 K43:K44 M43:M44 O43:O44 Q43:Q44 S43:S44 U43:U44 W43:W44 G43:G44 E43:E44 E47:E48 G47:G48 I47:I48 K47:K48 M47:M48 O47:O48 Q47:Q48 S47:S48 U47:U48 W47:W48 E65:E66 G65:G66 I65:I66 K65:K66 M65:M66 O65:O66 Q65:Q66 S65:S66 U65:U66 W65:W66 U76:U80 G76:G80 I76:I80 K76:K80 M76:M80 O76:O80 Q76:Q80 S76:S80 E41 E39 E79</xm:sqref>
        </x14:dataValidation>
        <x14:dataValidation type="list" allowBlank="1" showInputMessage="1" showErrorMessage="1" xr:uid="{00000000-0002-0000-0200-000003000000}">
          <x14:formula1>
            <xm:f>#REF!</xm:f>
          </x14:formula1>
          <xm:sqref>E54:E57 G54:G57 I54:I57 K54:K57 M54:M57 O54:O57 Q54:Q57 S54:S57 U54:U57 W54:W57</xm:sqref>
        </x14:dataValidation>
        <x14:dataValidation type="list" allowBlank="1" showInputMessage="1" showErrorMessage="1" xr:uid="{00000000-0002-0000-0200-000004000000}">
          <x14:formula1>
            <xm:f>#REF!</xm:f>
          </x14:formula1>
          <xm:sqref>K26 I26 M26 O26 S26 U31:U33 G26 U26 W26 Q26 S31:S33 G31:G33 I31:I33 K31:K33 W31:W33 O31:O33 Q31:Q33 E26 E33</xm:sqref>
        </x14:dataValidation>
        <x14:dataValidation type="list" allowBlank="1" showInputMessage="1" showErrorMessage="1" xr:uid="{F809EFAC-E169-4E55-AC71-72687CDBCFC1}">
          <x14:formula1>
            <xm:f>'\\ntza05\rdr\zaSehona\Documents\Grant application Round 2\[191118_Phase 1_Round 2 scorecard_SS (002).xlsx]Data'!#REF!</xm:f>
          </x14:formula1>
          <xm:sqref>E30:E32 E40 E35:E36 E27 E23:E24 E76:E78 E80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N91"/>
  <sheetViews>
    <sheetView topLeftCell="P83" zoomScale="120" zoomScaleNormal="120" workbookViewId="0">
      <selection activeCell="X94" sqref="X94"/>
    </sheetView>
  </sheetViews>
  <sheetFormatPr defaultColWidth="8.7265625" defaultRowHeight="14.5" x14ac:dyDescent="0.35"/>
  <cols>
    <col min="1" max="1" width="6.7265625" style="3" customWidth="1"/>
    <col min="2" max="2" width="7.453125" style="3" customWidth="1"/>
    <col min="3" max="3" width="67.453125" style="3" customWidth="1"/>
    <col min="4" max="4" width="10.54296875" style="3" customWidth="1"/>
    <col min="5" max="5" width="9.54296875" style="3" customWidth="1"/>
    <col min="6" max="6" width="10.26953125" style="3" customWidth="1"/>
    <col min="7" max="7" width="9.54296875" style="3" customWidth="1"/>
    <col min="8" max="8" width="10.54296875" style="3" customWidth="1"/>
    <col min="9" max="16" width="10" style="3" customWidth="1"/>
    <col min="17" max="17" width="8.81640625" style="3" customWidth="1"/>
    <col min="18" max="18" width="9.1796875" style="3" bestFit="1" customWidth="1"/>
    <col min="19" max="19" width="6.453125" style="3" customWidth="1"/>
    <col min="20" max="20" width="9.7265625" style="3" customWidth="1"/>
    <col min="21" max="21" width="6.453125" style="3" customWidth="1"/>
    <col min="22" max="22" width="9.7265625" style="3" customWidth="1"/>
    <col min="23" max="24" width="10" style="3" customWidth="1"/>
    <col min="25" max="248" width="8.7265625" style="3"/>
  </cols>
  <sheetData>
    <row r="1" spans="1:248" ht="23.5" x14ac:dyDescent="0.55000000000000004">
      <c r="A1" s="247" t="s">
        <v>193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2.4" customHeigh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248" ht="18.75" customHeight="1" x14ac:dyDescent="0.35">
      <c r="A3" s="251" t="s">
        <v>194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248" ht="17.25" customHeight="1" x14ac:dyDescent="0.35">
      <c r="A4" s="252" t="s">
        <v>195</v>
      </c>
      <c r="B4" s="252"/>
      <c r="C4" s="252" t="s">
        <v>196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248" ht="16.5" customHeight="1" x14ac:dyDescent="0.35">
      <c r="A5" s="252" t="s">
        <v>197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248" ht="17.25" customHeight="1" x14ac:dyDescent="0.35">
      <c r="A6" s="252" t="s">
        <v>198</v>
      </c>
      <c r="B6" s="252"/>
      <c r="C6" s="259">
        <v>44986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248" ht="9.75" customHeight="1" x14ac:dyDescent="0.3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248" s="119" customFormat="1" ht="17.25" customHeight="1" x14ac:dyDescent="0.35">
      <c r="A8" s="114"/>
      <c r="B8" s="115"/>
      <c r="C8" s="115"/>
      <c r="D8" s="116"/>
      <c r="E8" s="264">
        <v>11</v>
      </c>
      <c r="F8" s="265"/>
      <c r="G8" s="266">
        <v>12</v>
      </c>
      <c r="H8" s="267"/>
      <c r="I8" s="266">
        <v>13</v>
      </c>
      <c r="J8" s="267"/>
      <c r="K8" s="266">
        <v>14</v>
      </c>
      <c r="L8" s="267"/>
      <c r="M8" s="266">
        <v>15</v>
      </c>
      <c r="N8" s="267"/>
      <c r="O8" s="264">
        <v>16</v>
      </c>
      <c r="P8" s="265"/>
      <c r="Q8" s="266">
        <v>17</v>
      </c>
      <c r="R8" s="267"/>
      <c r="S8" s="266">
        <v>18</v>
      </c>
      <c r="T8" s="267"/>
      <c r="U8" s="266">
        <v>19</v>
      </c>
      <c r="V8" s="267"/>
      <c r="W8" s="266">
        <v>20</v>
      </c>
      <c r="X8" s="26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</row>
    <row r="9" spans="1:248" ht="65.25" customHeight="1" x14ac:dyDescent="0.35">
      <c r="A9" s="253"/>
      <c r="B9" s="254"/>
      <c r="C9" s="254"/>
      <c r="D9" s="255"/>
      <c r="E9" s="257"/>
      <c r="F9" s="258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63"/>
      <c r="T9" s="263"/>
      <c r="U9" s="246"/>
      <c r="V9" s="246"/>
      <c r="W9" s="246"/>
      <c r="X9" s="246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248" ht="16.5" customHeight="1" x14ac:dyDescent="0.45">
      <c r="A10" s="249" t="s">
        <v>208</v>
      </c>
      <c r="B10" s="250"/>
      <c r="C10" s="250"/>
      <c r="D10" s="124">
        <f>SUM(D21,D37,D49,D67,D75,D81)</f>
        <v>100</v>
      </c>
      <c r="E10" s="242">
        <f>SUM(E11/8)</f>
        <v>0</v>
      </c>
      <c r="F10" s="243"/>
      <c r="G10" s="242">
        <f t="shared" ref="G10" si="0">SUM(G11/8)</f>
        <v>0</v>
      </c>
      <c r="H10" s="243"/>
      <c r="I10" s="242">
        <f t="shared" ref="I10" si="1">SUM(I11/8)</f>
        <v>0</v>
      </c>
      <c r="J10" s="243"/>
      <c r="K10" s="242">
        <f t="shared" ref="K10" si="2">SUM(K11/8)</f>
        <v>0</v>
      </c>
      <c r="L10" s="243"/>
      <c r="M10" s="242">
        <f t="shared" ref="M10" si="3">SUM(M11/8)</f>
        <v>0</v>
      </c>
      <c r="N10" s="243"/>
      <c r="O10" s="242">
        <f t="shared" ref="O10" si="4">SUM(O11/8)</f>
        <v>0</v>
      </c>
      <c r="P10" s="243"/>
      <c r="Q10" s="242">
        <f t="shared" ref="Q10" si="5">SUM(Q11/8)</f>
        <v>0</v>
      </c>
      <c r="R10" s="243"/>
      <c r="S10" s="242">
        <f t="shared" ref="S10" si="6">SUM(S11/8)</f>
        <v>0</v>
      </c>
      <c r="T10" s="243"/>
      <c r="U10" s="242">
        <f t="shared" ref="U10" si="7">SUM(U11/8)</f>
        <v>0</v>
      </c>
      <c r="V10" s="243"/>
      <c r="W10" s="242">
        <f t="shared" ref="W10" si="8">SUM(W11/8)</f>
        <v>0</v>
      </c>
      <c r="X10" s="243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248" ht="14.5" customHeight="1" x14ac:dyDescent="0.35">
      <c r="A11" s="240" t="s">
        <v>209</v>
      </c>
      <c r="B11" s="241"/>
      <c r="C11" s="241"/>
      <c r="D11" s="26">
        <f>SUM(D10*8)</f>
        <v>800</v>
      </c>
      <c r="E11" s="234">
        <f>SUM(F21,F37,F49,F67,F75,F81)</f>
        <v>0</v>
      </c>
      <c r="F11" s="235"/>
      <c r="G11" s="234">
        <f>SUM(H21,H37,H49,H67,H75,H81)</f>
        <v>0</v>
      </c>
      <c r="H11" s="235"/>
      <c r="I11" s="234">
        <f>SUM(J21,J37,J49,J67,J75,J81)</f>
        <v>0</v>
      </c>
      <c r="J11" s="235"/>
      <c r="K11" s="234">
        <f>SUM(L21,L37,L49,L67,L75,L81)</f>
        <v>0</v>
      </c>
      <c r="L11" s="235"/>
      <c r="M11" s="234">
        <f>SUM(N21,N37,N49,N67,N75,N81)</f>
        <v>0</v>
      </c>
      <c r="N11" s="235"/>
      <c r="O11" s="234">
        <f>SUM(P21,P37,P49,P67,P75,P81)</f>
        <v>0</v>
      </c>
      <c r="P11" s="235"/>
      <c r="Q11" s="234">
        <f>SUM(R21,R37,R49,R67,R75,R81)</f>
        <v>0</v>
      </c>
      <c r="R11" s="235"/>
      <c r="S11" s="234">
        <f>SUM(T21,T37,T49,T67,T75,T81)</f>
        <v>0</v>
      </c>
      <c r="T11" s="235"/>
      <c r="U11" s="234">
        <f>SUM(V21,V37,V49,V67,V75,V81)</f>
        <v>0</v>
      </c>
      <c r="V11" s="235"/>
      <c r="W11" s="234">
        <f>SUM(X21,X37,X49,X67,X75,X81)</f>
        <v>0</v>
      </c>
      <c r="X11" s="235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248" s="6" customFormat="1" ht="39" x14ac:dyDescent="0.3">
      <c r="A12" s="54" t="s">
        <v>17</v>
      </c>
      <c r="B12" s="236" t="s">
        <v>18</v>
      </c>
      <c r="C12" s="237"/>
      <c r="D12" s="61" t="s">
        <v>210</v>
      </c>
      <c r="E12" s="61" t="s">
        <v>211</v>
      </c>
      <c r="F12" s="61" t="s">
        <v>212</v>
      </c>
      <c r="G12" s="61" t="s">
        <v>211</v>
      </c>
      <c r="H12" s="61" t="s">
        <v>212</v>
      </c>
      <c r="I12" s="61" t="s">
        <v>211</v>
      </c>
      <c r="J12" s="61" t="s">
        <v>212</v>
      </c>
      <c r="K12" s="61" t="s">
        <v>211</v>
      </c>
      <c r="L12" s="61" t="s">
        <v>212</v>
      </c>
      <c r="M12" s="61" t="s">
        <v>211</v>
      </c>
      <c r="N12" s="61" t="s">
        <v>212</v>
      </c>
      <c r="O12" s="61" t="s">
        <v>211</v>
      </c>
      <c r="P12" s="61" t="s">
        <v>212</v>
      </c>
      <c r="Q12" s="61" t="s">
        <v>211</v>
      </c>
      <c r="R12" s="61" t="s">
        <v>212</v>
      </c>
      <c r="S12" s="93" t="s">
        <v>211</v>
      </c>
      <c r="T12" s="93" t="s">
        <v>212</v>
      </c>
      <c r="U12" s="61" t="s">
        <v>211</v>
      </c>
      <c r="V12" s="61" t="s">
        <v>212</v>
      </c>
      <c r="W12" s="61" t="s">
        <v>211</v>
      </c>
      <c r="X12" s="61" t="s">
        <v>212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s="6" customFormat="1" ht="15.5" x14ac:dyDescent="0.35">
      <c r="A13" s="113">
        <v>0</v>
      </c>
      <c r="B13" s="238" t="s">
        <v>20</v>
      </c>
      <c r="C13" s="239"/>
      <c r="D13" s="167">
        <v>7</v>
      </c>
      <c r="E13" s="167">
        <f>SUM(E14:E20)</f>
        <v>0</v>
      </c>
      <c r="F13" s="167"/>
      <c r="G13" s="167">
        <f t="shared" ref="G13:W13" si="9">SUM(G14:G20)</f>
        <v>0</v>
      </c>
      <c r="H13" s="167"/>
      <c r="I13" s="167">
        <f t="shared" si="9"/>
        <v>0</v>
      </c>
      <c r="J13" s="167"/>
      <c r="K13" s="167">
        <f t="shared" si="9"/>
        <v>0</v>
      </c>
      <c r="L13" s="167"/>
      <c r="M13" s="167">
        <f t="shared" si="9"/>
        <v>0</v>
      </c>
      <c r="N13" s="167"/>
      <c r="O13" s="167">
        <f t="shared" si="9"/>
        <v>0</v>
      </c>
      <c r="P13" s="167"/>
      <c r="Q13" s="167">
        <f t="shared" si="9"/>
        <v>0</v>
      </c>
      <c r="R13" s="167"/>
      <c r="S13" s="167">
        <f t="shared" si="9"/>
        <v>0</v>
      </c>
      <c r="T13" s="167"/>
      <c r="U13" s="167">
        <f t="shared" si="9"/>
        <v>0</v>
      </c>
      <c r="V13" s="167"/>
      <c r="W13" s="167">
        <f t="shared" si="9"/>
        <v>0</v>
      </c>
      <c r="X13" s="127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s="78" customFormat="1" ht="13" customHeight="1" x14ac:dyDescent="0.3">
      <c r="A14" s="89"/>
      <c r="B14" s="227" t="s">
        <v>21</v>
      </c>
      <c r="C14" s="228"/>
      <c r="D14" s="168" t="s">
        <v>213</v>
      </c>
      <c r="E14" s="94"/>
      <c r="F14" s="260"/>
      <c r="G14" s="94"/>
      <c r="H14" s="260"/>
      <c r="I14" s="94"/>
      <c r="J14" s="260"/>
      <c r="K14" s="94"/>
      <c r="L14" s="260"/>
      <c r="M14" s="94"/>
      <c r="N14" s="260"/>
      <c r="O14" s="94"/>
      <c r="P14" s="260"/>
      <c r="Q14" s="94"/>
      <c r="R14" s="260"/>
      <c r="S14" s="94"/>
      <c r="T14" s="260"/>
      <c r="U14" s="94"/>
      <c r="V14" s="260"/>
      <c r="W14" s="94"/>
      <c r="X14" s="268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</row>
    <row r="15" spans="1:248" s="78" customFormat="1" ht="13" customHeight="1" x14ac:dyDescent="0.3">
      <c r="A15" s="87"/>
      <c r="B15" s="229" t="s">
        <v>23</v>
      </c>
      <c r="C15" s="230"/>
      <c r="D15" s="169" t="s">
        <v>213</v>
      </c>
      <c r="E15" s="95"/>
      <c r="F15" s="261"/>
      <c r="G15" s="95"/>
      <c r="H15" s="261"/>
      <c r="I15" s="95"/>
      <c r="J15" s="261"/>
      <c r="K15" s="95"/>
      <c r="L15" s="261"/>
      <c r="M15" s="128"/>
      <c r="N15" s="261"/>
      <c r="O15" s="95"/>
      <c r="P15" s="261"/>
      <c r="Q15" s="95"/>
      <c r="R15" s="261"/>
      <c r="S15" s="95"/>
      <c r="T15" s="261"/>
      <c r="U15" s="95"/>
      <c r="V15" s="261"/>
      <c r="W15" s="95"/>
      <c r="X15" s="269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</row>
    <row r="16" spans="1:248" s="78" customFormat="1" ht="13" customHeight="1" x14ac:dyDescent="0.3">
      <c r="A16" s="87"/>
      <c r="B16" s="229" t="s">
        <v>24</v>
      </c>
      <c r="C16" s="230"/>
      <c r="D16" s="169" t="s">
        <v>213</v>
      </c>
      <c r="E16" s="128"/>
      <c r="F16" s="261"/>
      <c r="G16" s="128"/>
      <c r="H16" s="261"/>
      <c r="I16" s="95"/>
      <c r="J16" s="261"/>
      <c r="K16" s="95"/>
      <c r="L16" s="261"/>
      <c r="M16" s="128"/>
      <c r="N16" s="261"/>
      <c r="O16" s="95"/>
      <c r="P16" s="261"/>
      <c r="Q16" s="128"/>
      <c r="R16" s="261"/>
      <c r="S16" s="128"/>
      <c r="T16" s="261"/>
      <c r="U16" s="95"/>
      <c r="V16" s="261"/>
      <c r="W16" s="128"/>
      <c r="X16" s="269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</row>
    <row r="17" spans="1:248" s="78" customFormat="1" ht="13" customHeight="1" x14ac:dyDescent="0.3">
      <c r="A17" s="87"/>
      <c r="B17" s="229" t="s">
        <v>25</v>
      </c>
      <c r="C17" s="230"/>
      <c r="D17" s="169" t="s">
        <v>213</v>
      </c>
      <c r="E17" s="95"/>
      <c r="F17" s="261"/>
      <c r="G17" s="95"/>
      <c r="H17" s="261"/>
      <c r="I17" s="95"/>
      <c r="J17" s="261"/>
      <c r="K17" s="95"/>
      <c r="L17" s="261"/>
      <c r="M17" s="95"/>
      <c r="N17" s="261"/>
      <c r="O17" s="95"/>
      <c r="P17" s="261"/>
      <c r="Q17" s="95"/>
      <c r="R17" s="261"/>
      <c r="S17" s="95"/>
      <c r="T17" s="261"/>
      <c r="U17" s="95"/>
      <c r="V17" s="261"/>
      <c r="W17" s="95"/>
      <c r="X17" s="269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</row>
    <row r="18" spans="1:248" s="78" customFormat="1" ht="13" customHeight="1" x14ac:dyDescent="0.3">
      <c r="A18" s="87"/>
      <c r="B18" s="229" t="s">
        <v>26</v>
      </c>
      <c r="C18" s="230"/>
      <c r="D18" s="169" t="s">
        <v>213</v>
      </c>
      <c r="E18" s="95"/>
      <c r="F18" s="261"/>
      <c r="G18" s="95"/>
      <c r="H18" s="261"/>
      <c r="I18" s="95"/>
      <c r="J18" s="261"/>
      <c r="K18" s="95"/>
      <c r="L18" s="261"/>
      <c r="M18" s="95"/>
      <c r="N18" s="261"/>
      <c r="O18" s="95"/>
      <c r="P18" s="261"/>
      <c r="Q18" s="95"/>
      <c r="R18" s="261"/>
      <c r="S18" s="95"/>
      <c r="T18" s="261"/>
      <c r="U18" s="95"/>
      <c r="V18" s="261"/>
      <c r="W18" s="95"/>
      <c r="X18" s="269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</row>
    <row r="19" spans="1:248" s="78" customFormat="1" ht="13" customHeight="1" x14ac:dyDescent="0.3">
      <c r="A19" s="87"/>
      <c r="B19" s="229" t="s">
        <v>27</v>
      </c>
      <c r="C19" s="230"/>
      <c r="D19" s="169" t="s">
        <v>213</v>
      </c>
      <c r="E19" s="95"/>
      <c r="F19" s="261"/>
      <c r="G19" s="95"/>
      <c r="H19" s="261"/>
      <c r="I19" s="95"/>
      <c r="J19" s="261"/>
      <c r="K19" s="95"/>
      <c r="L19" s="261"/>
      <c r="M19" s="95"/>
      <c r="N19" s="261"/>
      <c r="O19" s="95"/>
      <c r="P19" s="261"/>
      <c r="Q19" s="95"/>
      <c r="R19" s="261"/>
      <c r="S19" s="95"/>
      <c r="T19" s="261"/>
      <c r="U19" s="95"/>
      <c r="V19" s="261"/>
      <c r="W19" s="95"/>
      <c r="X19" s="269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</row>
    <row r="20" spans="1:248" s="78" customFormat="1" ht="13" customHeight="1" x14ac:dyDescent="0.3">
      <c r="A20" s="88"/>
      <c r="B20" s="229" t="s">
        <v>28</v>
      </c>
      <c r="C20" s="230"/>
      <c r="D20" s="170" t="s">
        <v>213</v>
      </c>
      <c r="E20" s="96"/>
      <c r="F20" s="262"/>
      <c r="G20" s="96"/>
      <c r="H20" s="262"/>
      <c r="I20" s="96"/>
      <c r="J20" s="262"/>
      <c r="K20" s="96"/>
      <c r="L20" s="262"/>
      <c r="M20" s="171"/>
      <c r="N20" s="262"/>
      <c r="O20" s="96"/>
      <c r="P20" s="262"/>
      <c r="Q20" s="96"/>
      <c r="R20" s="262"/>
      <c r="S20" s="96"/>
      <c r="T20" s="262"/>
      <c r="U20" s="96"/>
      <c r="V20" s="262"/>
      <c r="W20" s="96"/>
      <c r="X20" s="270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</row>
    <row r="21" spans="1:248" s="37" customFormat="1" ht="15.5" x14ac:dyDescent="0.35">
      <c r="A21" s="33">
        <v>1</v>
      </c>
      <c r="B21" s="225" t="s">
        <v>29</v>
      </c>
      <c r="C21" s="226"/>
      <c r="D21" s="97">
        <f t="shared" ref="D21:T21" si="10">SUM(D22, D28,D34)</f>
        <v>15</v>
      </c>
      <c r="E21" s="97">
        <f>SUM(E22, E28,E34)</f>
        <v>0</v>
      </c>
      <c r="F21" s="97">
        <f>SUM(F22, F28,F34)</f>
        <v>0</v>
      </c>
      <c r="G21" s="97">
        <f t="shared" ref="G21:H21" si="11">SUM(G22, G28,G34)</f>
        <v>0</v>
      </c>
      <c r="H21" s="97">
        <f t="shared" si="11"/>
        <v>0</v>
      </c>
      <c r="I21" s="97">
        <f>SUM(I22, I28,I34)</f>
        <v>0</v>
      </c>
      <c r="J21" s="97">
        <f t="shared" si="10"/>
        <v>0</v>
      </c>
      <c r="K21" s="97">
        <f t="shared" si="10"/>
        <v>0</v>
      </c>
      <c r="L21" s="97">
        <f t="shared" si="10"/>
        <v>0</v>
      </c>
      <c r="M21" s="97">
        <f t="shared" si="10"/>
        <v>0</v>
      </c>
      <c r="N21" s="97">
        <f t="shared" si="10"/>
        <v>0</v>
      </c>
      <c r="O21" s="97">
        <f t="shared" si="10"/>
        <v>0</v>
      </c>
      <c r="P21" s="97">
        <f t="shared" si="10"/>
        <v>0</v>
      </c>
      <c r="Q21" s="97">
        <f t="shared" si="10"/>
        <v>0</v>
      </c>
      <c r="R21" s="97">
        <f t="shared" si="10"/>
        <v>0</v>
      </c>
      <c r="S21" s="97">
        <f t="shared" si="10"/>
        <v>0</v>
      </c>
      <c r="T21" s="97">
        <f t="shared" si="10"/>
        <v>0</v>
      </c>
      <c r="U21" s="97">
        <f>SUM(U22, U28,U34)</f>
        <v>0</v>
      </c>
      <c r="V21" s="97">
        <f t="shared" ref="V21:X21" si="12">SUM(V22, V28,V34)</f>
        <v>0</v>
      </c>
      <c r="W21" s="97">
        <f t="shared" si="12"/>
        <v>0</v>
      </c>
      <c r="X21" s="34">
        <f t="shared" si="12"/>
        <v>0</v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</row>
    <row r="22" spans="1:248" s="21" customFormat="1" x14ac:dyDescent="0.35">
      <c r="A22" s="23"/>
      <c r="B22" s="23" t="s">
        <v>30</v>
      </c>
      <c r="C22" s="49" t="s">
        <v>214</v>
      </c>
      <c r="D22" s="123">
        <f t="shared" ref="D22:X22" si="13">SUM(D23:D27)</f>
        <v>6</v>
      </c>
      <c r="E22" s="98">
        <f>SUM(E23:E27)</f>
        <v>0</v>
      </c>
      <c r="F22" s="98">
        <f t="shared" ref="F22" si="14">SUM(F23:F27)</f>
        <v>0</v>
      </c>
      <c r="G22" s="98">
        <f t="shared" ref="G22:H22" si="15">SUM(G23:G27)</f>
        <v>0</v>
      </c>
      <c r="H22" s="98">
        <f t="shared" si="15"/>
        <v>0</v>
      </c>
      <c r="I22" s="98">
        <f t="shared" si="13"/>
        <v>0</v>
      </c>
      <c r="J22" s="98">
        <f t="shared" si="13"/>
        <v>0</v>
      </c>
      <c r="K22" s="98">
        <f t="shared" si="13"/>
        <v>0</v>
      </c>
      <c r="L22" s="98">
        <f t="shared" si="13"/>
        <v>0</v>
      </c>
      <c r="M22" s="98">
        <f t="shared" si="13"/>
        <v>0</v>
      </c>
      <c r="N22" s="98">
        <f t="shared" si="13"/>
        <v>0</v>
      </c>
      <c r="O22" s="98">
        <f t="shared" si="13"/>
        <v>0</v>
      </c>
      <c r="P22" s="98">
        <f t="shared" si="13"/>
        <v>0</v>
      </c>
      <c r="Q22" s="98">
        <f t="shared" si="13"/>
        <v>0</v>
      </c>
      <c r="R22" s="98">
        <f t="shared" si="13"/>
        <v>0</v>
      </c>
      <c r="S22" s="98">
        <f t="shared" si="13"/>
        <v>0</v>
      </c>
      <c r="T22" s="98">
        <f t="shared" si="13"/>
        <v>0</v>
      </c>
      <c r="U22" s="98">
        <f t="shared" si="13"/>
        <v>0</v>
      </c>
      <c r="V22" s="98">
        <f t="shared" si="13"/>
        <v>0</v>
      </c>
      <c r="W22" s="98">
        <f t="shared" si="13"/>
        <v>0</v>
      </c>
      <c r="X22" s="39">
        <f t="shared" si="13"/>
        <v>0</v>
      </c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</row>
    <row r="23" spans="1:248" x14ac:dyDescent="0.35">
      <c r="A23" s="13"/>
      <c r="B23" s="13"/>
      <c r="C23" s="14" t="s">
        <v>215</v>
      </c>
      <c r="D23" s="172">
        <v>2</v>
      </c>
      <c r="E23" s="99"/>
      <c r="F23" s="100">
        <f>E23*$D23</f>
        <v>0</v>
      </c>
      <c r="G23" s="99"/>
      <c r="H23" s="100">
        <f>G23*$D23</f>
        <v>0</v>
      </c>
      <c r="I23" s="99"/>
      <c r="J23" s="100">
        <f>I23*$D23</f>
        <v>0</v>
      </c>
      <c r="K23" s="99"/>
      <c r="L23" s="100">
        <f>K23*$D23</f>
        <v>0</v>
      </c>
      <c r="M23" s="99"/>
      <c r="N23" s="100">
        <f>M23*$D23</f>
        <v>0</v>
      </c>
      <c r="O23" s="99"/>
      <c r="P23" s="100">
        <f>O23*$D23</f>
        <v>0</v>
      </c>
      <c r="Q23" s="99"/>
      <c r="R23" s="100">
        <f>Q23*$D23</f>
        <v>0</v>
      </c>
      <c r="S23" s="99"/>
      <c r="T23" s="100">
        <f>S23*$D23</f>
        <v>0</v>
      </c>
      <c r="U23" s="99"/>
      <c r="V23" s="100">
        <f>U23*$D23</f>
        <v>0</v>
      </c>
      <c r="W23" s="99"/>
      <c r="X23" s="40">
        <f>W23*$D23</f>
        <v>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248" x14ac:dyDescent="0.35">
      <c r="A24" s="15"/>
      <c r="B24" s="15"/>
      <c r="C24" s="16" t="s">
        <v>37</v>
      </c>
      <c r="D24" s="173">
        <v>1</v>
      </c>
      <c r="E24" s="101"/>
      <c r="F24" s="102">
        <f t="shared" ref="F24:F27" si="16">E24*$D24</f>
        <v>0</v>
      </c>
      <c r="G24" s="101"/>
      <c r="H24" s="102">
        <f t="shared" ref="H24:H27" si="17">G24*$D24</f>
        <v>0</v>
      </c>
      <c r="I24" s="101"/>
      <c r="J24" s="102">
        <f t="shared" ref="J24:L27" si="18">I24*$D24</f>
        <v>0</v>
      </c>
      <c r="K24" s="101"/>
      <c r="L24" s="102">
        <f t="shared" si="18"/>
        <v>0</v>
      </c>
      <c r="M24" s="101"/>
      <c r="N24" s="102">
        <f t="shared" ref="N24:P27" si="19">M24*$D24</f>
        <v>0</v>
      </c>
      <c r="O24" s="101"/>
      <c r="P24" s="102">
        <f t="shared" si="19"/>
        <v>0</v>
      </c>
      <c r="Q24" s="101"/>
      <c r="R24" s="102">
        <f t="shared" ref="R24:T27" si="20">Q24*$D24</f>
        <v>0</v>
      </c>
      <c r="S24" s="101"/>
      <c r="T24" s="102">
        <f t="shared" si="20"/>
        <v>0</v>
      </c>
      <c r="U24" s="101"/>
      <c r="V24" s="102">
        <f t="shared" ref="V24:V27" si="21">U24*$D24</f>
        <v>0</v>
      </c>
      <c r="W24" s="101"/>
      <c r="X24" s="41">
        <f t="shared" ref="X24:X27" si="22">W24*$D24</f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248" x14ac:dyDescent="0.35">
      <c r="A25" s="15"/>
      <c r="B25" s="15"/>
      <c r="C25" s="16" t="s">
        <v>216</v>
      </c>
      <c r="D25" s="173">
        <v>1</v>
      </c>
      <c r="E25" s="126"/>
      <c r="F25" s="102">
        <f t="shared" si="16"/>
        <v>0</v>
      </c>
      <c r="G25" s="126"/>
      <c r="H25" s="102">
        <f t="shared" si="17"/>
        <v>0</v>
      </c>
      <c r="I25" s="101"/>
      <c r="J25" s="102">
        <f t="shared" si="18"/>
        <v>0</v>
      </c>
      <c r="K25" s="101"/>
      <c r="L25" s="102">
        <f t="shared" si="18"/>
        <v>0</v>
      </c>
      <c r="M25" s="126"/>
      <c r="N25" s="102">
        <f t="shared" si="19"/>
        <v>0</v>
      </c>
      <c r="O25" s="126"/>
      <c r="P25" s="102">
        <f t="shared" si="19"/>
        <v>0</v>
      </c>
      <c r="Q25" s="126"/>
      <c r="R25" s="102">
        <f t="shared" si="20"/>
        <v>0</v>
      </c>
      <c r="S25" s="126"/>
      <c r="T25" s="102">
        <f t="shared" si="20"/>
        <v>0</v>
      </c>
      <c r="U25" s="101"/>
      <c r="V25" s="102">
        <f t="shared" si="21"/>
        <v>0</v>
      </c>
      <c r="W25" s="126"/>
      <c r="X25" s="41">
        <f t="shared" si="22"/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248" x14ac:dyDescent="0.35">
      <c r="A26" s="15"/>
      <c r="B26" s="15"/>
      <c r="C26" s="16" t="s">
        <v>43</v>
      </c>
      <c r="D26" s="173">
        <v>1</v>
      </c>
      <c r="E26" s="101"/>
      <c r="F26" s="102">
        <f t="shared" si="16"/>
        <v>0</v>
      </c>
      <c r="G26" s="101"/>
      <c r="H26" s="102">
        <f t="shared" si="17"/>
        <v>0</v>
      </c>
      <c r="I26" s="101"/>
      <c r="J26" s="102">
        <f t="shared" si="18"/>
        <v>0</v>
      </c>
      <c r="K26" s="101"/>
      <c r="L26" s="102">
        <f t="shared" si="18"/>
        <v>0</v>
      </c>
      <c r="M26" s="101"/>
      <c r="N26" s="102">
        <f t="shared" si="19"/>
        <v>0</v>
      </c>
      <c r="O26" s="101"/>
      <c r="P26" s="102">
        <f t="shared" si="19"/>
        <v>0</v>
      </c>
      <c r="Q26" s="101"/>
      <c r="R26" s="102">
        <f t="shared" si="20"/>
        <v>0</v>
      </c>
      <c r="S26" s="101"/>
      <c r="T26" s="102">
        <f t="shared" si="20"/>
        <v>0</v>
      </c>
      <c r="U26" s="101"/>
      <c r="V26" s="102">
        <f t="shared" si="21"/>
        <v>0</v>
      </c>
      <c r="W26" s="101"/>
      <c r="X26" s="41">
        <f t="shared" si="22"/>
        <v>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248" x14ac:dyDescent="0.35">
      <c r="A27" s="17"/>
      <c r="B27" s="17"/>
      <c r="C27" s="30" t="s">
        <v>46</v>
      </c>
      <c r="D27" s="174">
        <v>1</v>
      </c>
      <c r="E27" s="103"/>
      <c r="F27" s="104">
        <f t="shared" si="16"/>
        <v>0</v>
      </c>
      <c r="G27" s="103"/>
      <c r="H27" s="104">
        <f t="shared" si="17"/>
        <v>0</v>
      </c>
      <c r="I27" s="103"/>
      <c r="J27" s="104">
        <f t="shared" si="18"/>
        <v>0</v>
      </c>
      <c r="K27" s="103"/>
      <c r="L27" s="104">
        <f t="shared" si="18"/>
        <v>0</v>
      </c>
      <c r="M27" s="103"/>
      <c r="N27" s="104">
        <f t="shared" si="19"/>
        <v>0</v>
      </c>
      <c r="O27" s="103"/>
      <c r="P27" s="104">
        <f t="shared" si="19"/>
        <v>0</v>
      </c>
      <c r="Q27" s="103"/>
      <c r="R27" s="104">
        <f t="shared" si="20"/>
        <v>0</v>
      </c>
      <c r="S27" s="103"/>
      <c r="T27" s="104">
        <f t="shared" si="20"/>
        <v>0</v>
      </c>
      <c r="U27" s="103"/>
      <c r="V27" s="104">
        <f t="shared" si="21"/>
        <v>0</v>
      </c>
      <c r="W27" s="103"/>
      <c r="X27" s="42">
        <f t="shared" si="22"/>
        <v>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248" s="21" customFormat="1" x14ac:dyDescent="0.35">
      <c r="A28" s="23"/>
      <c r="B28" s="23" t="s">
        <v>51</v>
      </c>
      <c r="C28" s="49" t="s">
        <v>52</v>
      </c>
      <c r="D28" s="123">
        <f t="shared" ref="D28:U28" si="23">SUM(D29:D33)</f>
        <v>5</v>
      </c>
      <c r="E28" s="98">
        <f t="shared" si="23"/>
        <v>0</v>
      </c>
      <c r="F28" s="98">
        <f t="shared" si="23"/>
        <v>0</v>
      </c>
      <c r="G28" s="98">
        <f t="shared" si="23"/>
        <v>0</v>
      </c>
      <c r="H28" s="98">
        <f t="shared" si="23"/>
        <v>0</v>
      </c>
      <c r="I28" s="98">
        <f t="shared" si="23"/>
        <v>0</v>
      </c>
      <c r="J28" s="98">
        <f t="shared" si="23"/>
        <v>0</v>
      </c>
      <c r="K28" s="98">
        <f t="shared" si="23"/>
        <v>0</v>
      </c>
      <c r="L28" s="98">
        <f t="shared" si="23"/>
        <v>0</v>
      </c>
      <c r="M28" s="98">
        <f t="shared" si="23"/>
        <v>0</v>
      </c>
      <c r="N28" s="98">
        <f t="shared" si="23"/>
        <v>0</v>
      </c>
      <c r="O28" s="98">
        <f t="shared" si="23"/>
        <v>0</v>
      </c>
      <c r="P28" s="98">
        <f t="shared" si="23"/>
        <v>0</v>
      </c>
      <c r="Q28" s="98">
        <f t="shared" si="23"/>
        <v>0</v>
      </c>
      <c r="R28" s="98">
        <f t="shared" si="23"/>
        <v>0</v>
      </c>
      <c r="S28" s="98">
        <f t="shared" si="23"/>
        <v>0</v>
      </c>
      <c r="T28" s="98">
        <f t="shared" si="23"/>
        <v>0</v>
      </c>
      <c r="U28" s="98">
        <f t="shared" si="23"/>
        <v>0</v>
      </c>
      <c r="V28" s="98">
        <f>SUM(V29:V33)</f>
        <v>0</v>
      </c>
      <c r="W28" s="98">
        <f t="shared" ref="W28:X28" si="24">SUM(W29:W33)</f>
        <v>0</v>
      </c>
      <c r="X28" s="39">
        <f t="shared" si="24"/>
        <v>0</v>
      </c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</row>
    <row r="29" spans="1:248" x14ac:dyDescent="0.35">
      <c r="A29" s="13"/>
      <c r="B29" s="13"/>
      <c r="C29" s="14" t="s">
        <v>53</v>
      </c>
      <c r="D29" s="172">
        <v>1</v>
      </c>
      <c r="E29" s="99"/>
      <c r="F29" s="100">
        <f t="shared" ref="F29:F33" si="25">E29*$D29</f>
        <v>0</v>
      </c>
      <c r="G29" s="99"/>
      <c r="H29" s="100">
        <f t="shared" ref="H29:H33" si="26">G29*$D29</f>
        <v>0</v>
      </c>
      <c r="I29" s="99"/>
      <c r="J29" s="100">
        <f t="shared" ref="J29:L33" si="27">I29*$D29</f>
        <v>0</v>
      </c>
      <c r="K29" s="99"/>
      <c r="L29" s="100">
        <f t="shared" si="27"/>
        <v>0</v>
      </c>
      <c r="M29" s="99"/>
      <c r="N29" s="100">
        <f t="shared" ref="N29:P33" si="28">M29*$D29</f>
        <v>0</v>
      </c>
      <c r="O29" s="99"/>
      <c r="P29" s="100">
        <f t="shared" si="28"/>
        <v>0</v>
      </c>
      <c r="Q29" s="99"/>
      <c r="R29" s="100">
        <f t="shared" ref="R29:T33" si="29">Q29*$D29</f>
        <v>0</v>
      </c>
      <c r="S29" s="99"/>
      <c r="T29" s="100">
        <f t="shared" si="29"/>
        <v>0</v>
      </c>
      <c r="U29" s="99"/>
      <c r="V29" s="100">
        <f t="shared" ref="V29:V33" si="30">U29*$D29</f>
        <v>0</v>
      </c>
      <c r="W29" s="99"/>
      <c r="X29" s="40">
        <f t="shared" ref="X29:X33" si="31">W29*$D29</f>
        <v>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248" x14ac:dyDescent="0.35">
      <c r="A30" s="15"/>
      <c r="B30" s="15"/>
      <c r="C30" s="16" t="s">
        <v>57</v>
      </c>
      <c r="D30" s="173">
        <v>1</v>
      </c>
      <c r="E30" s="101"/>
      <c r="F30" s="102">
        <f t="shared" si="25"/>
        <v>0</v>
      </c>
      <c r="G30" s="101"/>
      <c r="H30" s="102">
        <f t="shared" si="26"/>
        <v>0</v>
      </c>
      <c r="I30" s="101"/>
      <c r="J30" s="102">
        <f t="shared" si="27"/>
        <v>0</v>
      </c>
      <c r="K30" s="101"/>
      <c r="L30" s="102">
        <f t="shared" si="27"/>
        <v>0</v>
      </c>
      <c r="M30" s="101"/>
      <c r="N30" s="102">
        <f t="shared" si="28"/>
        <v>0</v>
      </c>
      <c r="O30" s="101"/>
      <c r="P30" s="102">
        <f t="shared" si="28"/>
        <v>0</v>
      </c>
      <c r="Q30" s="101"/>
      <c r="R30" s="102">
        <f t="shared" si="29"/>
        <v>0</v>
      </c>
      <c r="S30" s="101"/>
      <c r="T30" s="102">
        <f t="shared" si="29"/>
        <v>0</v>
      </c>
      <c r="U30" s="101"/>
      <c r="V30" s="102">
        <f t="shared" si="30"/>
        <v>0</v>
      </c>
      <c r="W30" s="101"/>
      <c r="X30" s="41">
        <f t="shared" si="31"/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248" x14ac:dyDescent="0.35">
      <c r="A31" s="15"/>
      <c r="B31" s="15"/>
      <c r="C31" s="16" t="s">
        <v>58</v>
      </c>
      <c r="D31" s="173">
        <v>1</v>
      </c>
      <c r="E31" s="101"/>
      <c r="F31" s="102">
        <f t="shared" si="25"/>
        <v>0</v>
      </c>
      <c r="G31" s="101"/>
      <c r="H31" s="102">
        <f t="shared" si="26"/>
        <v>0</v>
      </c>
      <c r="I31" s="101"/>
      <c r="J31" s="102">
        <f t="shared" si="27"/>
        <v>0</v>
      </c>
      <c r="K31" s="101"/>
      <c r="L31" s="102">
        <f t="shared" si="27"/>
        <v>0</v>
      </c>
      <c r="M31" s="101"/>
      <c r="N31" s="102">
        <f t="shared" si="28"/>
        <v>0</v>
      </c>
      <c r="O31" s="101"/>
      <c r="P31" s="102">
        <f t="shared" si="28"/>
        <v>0</v>
      </c>
      <c r="Q31" s="101"/>
      <c r="R31" s="102">
        <f t="shared" si="29"/>
        <v>0</v>
      </c>
      <c r="S31" s="101"/>
      <c r="T31" s="102">
        <f t="shared" si="29"/>
        <v>0</v>
      </c>
      <c r="U31" s="101"/>
      <c r="V31" s="102">
        <f t="shared" si="30"/>
        <v>0</v>
      </c>
      <c r="W31" s="101"/>
      <c r="X31" s="41">
        <f t="shared" si="31"/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248" x14ac:dyDescent="0.35">
      <c r="A32" s="15"/>
      <c r="B32" s="15"/>
      <c r="C32" s="16" t="s">
        <v>217</v>
      </c>
      <c r="D32" s="173">
        <v>1</v>
      </c>
      <c r="E32" s="101"/>
      <c r="F32" s="102">
        <f t="shared" si="25"/>
        <v>0</v>
      </c>
      <c r="G32" s="101"/>
      <c r="H32" s="102">
        <f t="shared" si="26"/>
        <v>0</v>
      </c>
      <c r="I32" s="101"/>
      <c r="J32" s="102">
        <f t="shared" si="27"/>
        <v>0</v>
      </c>
      <c r="K32" s="101"/>
      <c r="L32" s="102">
        <f t="shared" si="27"/>
        <v>0</v>
      </c>
      <c r="M32" s="101"/>
      <c r="N32" s="102">
        <f t="shared" si="28"/>
        <v>0</v>
      </c>
      <c r="O32" s="101"/>
      <c r="P32" s="102">
        <f t="shared" si="28"/>
        <v>0</v>
      </c>
      <c r="Q32" s="101"/>
      <c r="R32" s="102">
        <f t="shared" si="29"/>
        <v>0</v>
      </c>
      <c r="S32" s="101"/>
      <c r="T32" s="102">
        <f t="shared" si="29"/>
        <v>0</v>
      </c>
      <c r="U32" s="101"/>
      <c r="V32" s="102">
        <f t="shared" si="30"/>
        <v>0</v>
      </c>
      <c r="W32" s="101"/>
      <c r="X32" s="41">
        <f t="shared" si="31"/>
        <v>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248" x14ac:dyDescent="0.35">
      <c r="A33" s="17"/>
      <c r="B33" s="17"/>
      <c r="C33" s="30" t="s">
        <v>62</v>
      </c>
      <c r="D33" s="174">
        <v>1</v>
      </c>
      <c r="E33" s="103"/>
      <c r="F33" s="104">
        <f t="shared" si="25"/>
        <v>0</v>
      </c>
      <c r="G33" s="103"/>
      <c r="H33" s="104">
        <f t="shared" si="26"/>
        <v>0</v>
      </c>
      <c r="I33" s="103"/>
      <c r="J33" s="104">
        <f t="shared" si="27"/>
        <v>0</v>
      </c>
      <c r="K33" s="103"/>
      <c r="L33" s="104">
        <f t="shared" si="27"/>
        <v>0</v>
      </c>
      <c r="M33" s="103"/>
      <c r="N33" s="104">
        <f t="shared" si="28"/>
        <v>0</v>
      </c>
      <c r="O33" s="103"/>
      <c r="P33" s="104">
        <f t="shared" si="28"/>
        <v>0</v>
      </c>
      <c r="Q33" s="103"/>
      <c r="R33" s="104">
        <f t="shared" si="29"/>
        <v>0</v>
      </c>
      <c r="S33" s="103"/>
      <c r="T33" s="104">
        <f t="shared" si="29"/>
        <v>0</v>
      </c>
      <c r="U33" s="103"/>
      <c r="V33" s="104">
        <f t="shared" si="30"/>
        <v>0</v>
      </c>
      <c r="W33" s="103"/>
      <c r="X33" s="42">
        <f t="shared" si="31"/>
        <v>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248" s="21" customFormat="1" x14ac:dyDescent="0.35">
      <c r="A34" s="23"/>
      <c r="B34" s="23" t="s">
        <v>63</v>
      </c>
      <c r="C34" s="49" t="s">
        <v>64</v>
      </c>
      <c r="D34" s="123">
        <f t="shared" ref="D34:X34" si="32">SUM(D35:D36)</f>
        <v>4</v>
      </c>
      <c r="E34" s="98">
        <f t="shared" si="32"/>
        <v>0</v>
      </c>
      <c r="F34" s="98">
        <f t="shared" si="32"/>
        <v>0</v>
      </c>
      <c r="G34" s="98">
        <f t="shared" si="32"/>
        <v>0</v>
      </c>
      <c r="H34" s="98">
        <f t="shared" si="32"/>
        <v>0</v>
      </c>
      <c r="I34" s="98">
        <f t="shared" si="32"/>
        <v>0</v>
      </c>
      <c r="J34" s="98">
        <f t="shared" si="32"/>
        <v>0</v>
      </c>
      <c r="K34" s="98">
        <f t="shared" si="32"/>
        <v>0</v>
      </c>
      <c r="L34" s="98">
        <f t="shared" si="32"/>
        <v>0</v>
      </c>
      <c r="M34" s="98">
        <f t="shared" si="32"/>
        <v>0</v>
      </c>
      <c r="N34" s="98">
        <f t="shared" si="32"/>
        <v>0</v>
      </c>
      <c r="O34" s="98">
        <f t="shared" si="32"/>
        <v>0</v>
      </c>
      <c r="P34" s="98">
        <f t="shared" si="32"/>
        <v>0</v>
      </c>
      <c r="Q34" s="98">
        <f t="shared" si="32"/>
        <v>0</v>
      </c>
      <c r="R34" s="98">
        <f t="shared" si="32"/>
        <v>0</v>
      </c>
      <c r="S34" s="98">
        <f t="shared" si="32"/>
        <v>0</v>
      </c>
      <c r="T34" s="98">
        <f t="shared" si="32"/>
        <v>0</v>
      </c>
      <c r="U34" s="98">
        <f t="shared" si="32"/>
        <v>0</v>
      </c>
      <c r="V34" s="98">
        <f t="shared" si="32"/>
        <v>0</v>
      </c>
      <c r="W34" s="98">
        <f t="shared" si="32"/>
        <v>0</v>
      </c>
      <c r="X34" s="39">
        <f t="shared" si="32"/>
        <v>0</v>
      </c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</row>
    <row r="35" spans="1:248" x14ac:dyDescent="0.35">
      <c r="A35" s="13"/>
      <c r="B35" s="13"/>
      <c r="C35" s="14" t="s">
        <v>65</v>
      </c>
      <c r="D35" s="172">
        <v>2</v>
      </c>
      <c r="E35" s="99"/>
      <c r="F35" s="100">
        <f t="shared" ref="F35:F36" si="33">E35*$D35</f>
        <v>0</v>
      </c>
      <c r="G35" s="99"/>
      <c r="H35" s="100">
        <f t="shared" ref="H35:H36" si="34">G35*$D35</f>
        <v>0</v>
      </c>
      <c r="I35" s="99"/>
      <c r="J35" s="100">
        <f t="shared" ref="J35:L36" si="35">I35*$D35</f>
        <v>0</v>
      </c>
      <c r="K35" s="99"/>
      <c r="L35" s="100">
        <f t="shared" si="35"/>
        <v>0</v>
      </c>
      <c r="M35" s="99"/>
      <c r="N35" s="100">
        <f t="shared" ref="N35:P36" si="36">M35*$D35</f>
        <v>0</v>
      </c>
      <c r="O35" s="99"/>
      <c r="P35" s="100">
        <f t="shared" si="36"/>
        <v>0</v>
      </c>
      <c r="Q35" s="99"/>
      <c r="R35" s="100">
        <f t="shared" ref="R35:T36" si="37">Q35*$D35</f>
        <v>0</v>
      </c>
      <c r="S35" s="99"/>
      <c r="T35" s="100">
        <f t="shared" si="37"/>
        <v>0</v>
      </c>
      <c r="U35" s="99"/>
      <c r="V35" s="100">
        <f t="shared" ref="V35:V36" si="38">U35*$D35</f>
        <v>0</v>
      </c>
      <c r="W35" s="99"/>
      <c r="X35" s="40">
        <f t="shared" ref="X35:X36" si="39">W35*$D35</f>
        <v>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248" x14ac:dyDescent="0.35">
      <c r="A36" s="17"/>
      <c r="B36" s="17"/>
      <c r="C36" s="30" t="s">
        <v>71</v>
      </c>
      <c r="D36" s="174">
        <v>2</v>
      </c>
      <c r="E36" s="103"/>
      <c r="F36" s="104">
        <f t="shared" si="33"/>
        <v>0</v>
      </c>
      <c r="G36" s="103"/>
      <c r="H36" s="104">
        <f t="shared" si="34"/>
        <v>0</v>
      </c>
      <c r="I36" s="103"/>
      <c r="J36" s="104">
        <f t="shared" si="35"/>
        <v>0</v>
      </c>
      <c r="K36" s="103"/>
      <c r="L36" s="104">
        <f t="shared" si="35"/>
        <v>0</v>
      </c>
      <c r="M36" s="103"/>
      <c r="N36" s="104">
        <f t="shared" si="36"/>
        <v>0</v>
      </c>
      <c r="O36" s="103"/>
      <c r="P36" s="104">
        <f t="shared" si="36"/>
        <v>0</v>
      </c>
      <c r="Q36" s="103"/>
      <c r="R36" s="104">
        <f t="shared" si="37"/>
        <v>0</v>
      </c>
      <c r="S36" s="103"/>
      <c r="T36" s="104">
        <f t="shared" si="37"/>
        <v>0</v>
      </c>
      <c r="U36" s="103"/>
      <c r="V36" s="104">
        <f t="shared" si="38"/>
        <v>0</v>
      </c>
      <c r="W36" s="103"/>
      <c r="X36" s="42">
        <f t="shared" si="39"/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248" s="37" customFormat="1" ht="15.5" x14ac:dyDescent="0.35">
      <c r="A37" s="33">
        <v>2</v>
      </c>
      <c r="B37" s="225" t="s">
        <v>76</v>
      </c>
      <c r="C37" s="226"/>
      <c r="D37" s="97">
        <f t="shared" ref="D37:T37" si="40">SUM(D38,D42)</f>
        <v>10</v>
      </c>
      <c r="E37" s="97">
        <f t="shared" si="40"/>
        <v>0</v>
      </c>
      <c r="F37" s="97">
        <f t="shared" si="40"/>
        <v>0</v>
      </c>
      <c r="G37" s="97">
        <f t="shared" si="40"/>
        <v>0</v>
      </c>
      <c r="H37" s="97">
        <f t="shared" si="40"/>
        <v>0</v>
      </c>
      <c r="I37" s="97">
        <f>SUM(I38,I42)</f>
        <v>0</v>
      </c>
      <c r="J37" s="97">
        <f t="shared" si="40"/>
        <v>0</v>
      </c>
      <c r="K37" s="97">
        <f t="shared" si="40"/>
        <v>0</v>
      </c>
      <c r="L37" s="97">
        <f t="shared" si="40"/>
        <v>0</v>
      </c>
      <c r="M37" s="97">
        <f t="shared" si="40"/>
        <v>0</v>
      </c>
      <c r="N37" s="97">
        <f t="shared" si="40"/>
        <v>0</v>
      </c>
      <c r="O37" s="97">
        <f t="shared" si="40"/>
        <v>0</v>
      </c>
      <c r="P37" s="97">
        <f t="shared" si="40"/>
        <v>0</v>
      </c>
      <c r="Q37" s="97">
        <f t="shared" si="40"/>
        <v>0</v>
      </c>
      <c r="R37" s="97">
        <f t="shared" si="40"/>
        <v>0</v>
      </c>
      <c r="S37" s="97">
        <f t="shared" si="40"/>
        <v>0</v>
      </c>
      <c r="T37" s="97">
        <f t="shared" si="40"/>
        <v>0</v>
      </c>
      <c r="U37" s="97">
        <f>SUM(U38,U42)</f>
        <v>0</v>
      </c>
      <c r="V37" s="97">
        <f t="shared" ref="V37:X37" si="41">SUM(V38,V42)</f>
        <v>0</v>
      </c>
      <c r="W37" s="97">
        <f t="shared" si="41"/>
        <v>0</v>
      </c>
      <c r="X37" s="34">
        <f t="shared" si="41"/>
        <v>0</v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</row>
    <row r="38" spans="1:248" s="21" customFormat="1" ht="16" customHeight="1" x14ac:dyDescent="0.35">
      <c r="A38" s="23"/>
      <c r="B38" s="23" t="s">
        <v>77</v>
      </c>
      <c r="C38" s="49" t="s">
        <v>78</v>
      </c>
      <c r="D38" s="123">
        <f t="shared" ref="D38:X38" si="42">SUM(D39:D41)</f>
        <v>3</v>
      </c>
      <c r="E38" s="98">
        <f t="shared" ref="E38:F38" si="43">SUM(E39:E41)</f>
        <v>0</v>
      </c>
      <c r="F38" s="98">
        <f t="shared" si="43"/>
        <v>0</v>
      </c>
      <c r="G38" s="98">
        <f t="shared" ref="G38:H38" si="44">SUM(G39:G41)</f>
        <v>0</v>
      </c>
      <c r="H38" s="98">
        <f t="shared" si="44"/>
        <v>0</v>
      </c>
      <c r="I38" s="98">
        <f t="shared" si="42"/>
        <v>0</v>
      </c>
      <c r="J38" s="98">
        <f t="shared" si="42"/>
        <v>0</v>
      </c>
      <c r="K38" s="98">
        <f t="shared" si="42"/>
        <v>0</v>
      </c>
      <c r="L38" s="98">
        <f t="shared" si="42"/>
        <v>0</v>
      </c>
      <c r="M38" s="98">
        <f t="shared" si="42"/>
        <v>0</v>
      </c>
      <c r="N38" s="98">
        <f t="shared" si="42"/>
        <v>0</v>
      </c>
      <c r="O38" s="98">
        <f t="shared" si="42"/>
        <v>0</v>
      </c>
      <c r="P38" s="98">
        <f t="shared" si="42"/>
        <v>0</v>
      </c>
      <c r="Q38" s="98">
        <f t="shared" si="42"/>
        <v>0</v>
      </c>
      <c r="R38" s="98">
        <f t="shared" si="42"/>
        <v>0</v>
      </c>
      <c r="S38" s="98">
        <f t="shared" si="42"/>
        <v>0</v>
      </c>
      <c r="T38" s="98">
        <f t="shared" si="42"/>
        <v>0</v>
      </c>
      <c r="U38" s="98">
        <f t="shared" si="42"/>
        <v>0</v>
      </c>
      <c r="V38" s="98">
        <f t="shared" si="42"/>
        <v>0</v>
      </c>
      <c r="W38" s="98">
        <f t="shared" si="42"/>
        <v>0</v>
      </c>
      <c r="X38" s="39">
        <f t="shared" si="42"/>
        <v>0</v>
      </c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</row>
    <row r="39" spans="1:248" ht="16" customHeight="1" x14ac:dyDescent="0.35">
      <c r="A39" s="13"/>
      <c r="B39" s="13"/>
      <c r="C39" s="14" t="s">
        <v>79</v>
      </c>
      <c r="D39" s="172">
        <v>1</v>
      </c>
      <c r="E39" s="99"/>
      <c r="F39" s="100">
        <f t="shared" ref="F39:F41" si="45">E39*$D39</f>
        <v>0</v>
      </c>
      <c r="G39" s="99"/>
      <c r="H39" s="100">
        <f t="shared" ref="H39:H41" si="46">G39*$D39</f>
        <v>0</v>
      </c>
      <c r="I39" s="99"/>
      <c r="J39" s="100">
        <f t="shared" ref="J39:L48" si="47">I39*$D39</f>
        <v>0</v>
      </c>
      <c r="K39" s="99"/>
      <c r="L39" s="100">
        <f t="shared" si="47"/>
        <v>0</v>
      </c>
      <c r="M39" s="99"/>
      <c r="N39" s="100">
        <f t="shared" ref="N39:P41" si="48">M39*$D39</f>
        <v>0</v>
      </c>
      <c r="O39" s="99"/>
      <c r="P39" s="100">
        <f t="shared" si="48"/>
        <v>0</v>
      </c>
      <c r="Q39" s="99"/>
      <c r="R39" s="100">
        <f t="shared" ref="R39:T41" si="49">Q39*$D39</f>
        <v>0</v>
      </c>
      <c r="S39" s="99"/>
      <c r="T39" s="100">
        <f t="shared" si="49"/>
        <v>0</v>
      </c>
      <c r="U39" s="99"/>
      <c r="V39" s="100">
        <f t="shared" ref="V39:V48" si="50">U39*$D39</f>
        <v>0</v>
      </c>
      <c r="W39" s="99"/>
      <c r="X39" s="40">
        <f t="shared" ref="X39:X48" si="51">W39*$D39</f>
        <v>0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248" ht="16" customHeight="1" x14ac:dyDescent="0.35">
      <c r="A40" s="15"/>
      <c r="B40" s="15"/>
      <c r="C40" s="16" t="s">
        <v>80</v>
      </c>
      <c r="D40" s="173">
        <v>1</v>
      </c>
      <c r="E40" s="101"/>
      <c r="F40" s="102">
        <f t="shared" si="45"/>
        <v>0</v>
      </c>
      <c r="G40" s="101"/>
      <c r="H40" s="102">
        <f t="shared" si="46"/>
        <v>0</v>
      </c>
      <c r="I40" s="101"/>
      <c r="J40" s="102">
        <f t="shared" si="47"/>
        <v>0</v>
      </c>
      <c r="K40" s="101"/>
      <c r="L40" s="102">
        <f t="shared" si="47"/>
        <v>0</v>
      </c>
      <c r="M40" s="101"/>
      <c r="N40" s="102">
        <f t="shared" si="48"/>
        <v>0</v>
      </c>
      <c r="O40" s="101"/>
      <c r="P40" s="102">
        <f t="shared" si="48"/>
        <v>0</v>
      </c>
      <c r="Q40" s="101"/>
      <c r="R40" s="102">
        <f t="shared" si="49"/>
        <v>0</v>
      </c>
      <c r="S40" s="101"/>
      <c r="T40" s="102">
        <f t="shared" si="49"/>
        <v>0</v>
      </c>
      <c r="U40" s="101"/>
      <c r="V40" s="102">
        <f t="shared" si="50"/>
        <v>0</v>
      </c>
      <c r="W40" s="101"/>
      <c r="X40" s="41">
        <f t="shared" si="51"/>
        <v>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248" ht="16" customHeight="1" x14ac:dyDescent="0.35">
      <c r="A41" s="17"/>
      <c r="B41" s="17"/>
      <c r="C41" s="30" t="s">
        <v>81</v>
      </c>
      <c r="D41" s="174">
        <v>1</v>
      </c>
      <c r="E41" s="103"/>
      <c r="F41" s="104">
        <f t="shared" si="45"/>
        <v>0</v>
      </c>
      <c r="G41" s="103"/>
      <c r="H41" s="104">
        <f t="shared" si="46"/>
        <v>0</v>
      </c>
      <c r="I41" s="103"/>
      <c r="J41" s="104">
        <f t="shared" si="47"/>
        <v>0</v>
      </c>
      <c r="K41" s="103"/>
      <c r="L41" s="104">
        <f t="shared" si="47"/>
        <v>0</v>
      </c>
      <c r="M41" s="103"/>
      <c r="N41" s="104">
        <f t="shared" si="48"/>
        <v>0</v>
      </c>
      <c r="O41" s="103"/>
      <c r="P41" s="104">
        <f t="shared" si="48"/>
        <v>0</v>
      </c>
      <c r="Q41" s="103"/>
      <c r="R41" s="104">
        <f t="shared" si="49"/>
        <v>0</v>
      </c>
      <c r="S41" s="103"/>
      <c r="T41" s="104">
        <f t="shared" si="49"/>
        <v>0</v>
      </c>
      <c r="U41" s="103"/>
      <c r="V41" s="104">
        <f t="shared" si="50"/>
        <v>0</v>
      </c>
      <c r="W41" s="103"/>
      <c r="X41" s="42">
        <f t="shared" si="51"/>
        <v>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248" s="21" customFormat="1" x14ac:dyDescent="0.35">
      <c r="A42" s="23"/>
      <c r="B42" s="23" t="s">
        <v>82</v>
      </c>
      <c r="C42" s="49" t="s">
        <v>83</v>
      </c>
      <c r="D42" s="123">
        <f t="shared" ref="D42:X42" si="52">SUM(D43:D48)</f>
        <v>7</v>
      </c>
      <c r="E42" s="98">
        <f t="shared" si="52"/>
        <v>0</v>
      </c>
      <c r="F42" s="98">
        <f t="shared" si="52"/>
        <v>0</v>
      </c>
      <c r="G42" s="98">
        <f t="shared" si="52"/>
        <v>0</v>
      </c>
      <c r="H42" s="98">
        <f t="shared" si="52"/>
        <v>0</v>
      </c>
      <c r="I42" s="98">
        <f t="shared" si="52"/>
        <v>0</v>
      </c>
      <c r="J42" s="98">
        <f t="shared" si="52"/>
        <v>0</v>
      </c>
      <c r="K42" s="98">
        <f t="shared" si="52"/>
        <v>0</v>
      </c>
      <c r="L42" s="98">
        <f t="shared" si="52"/>
        <v>0</v>
      </c>
      <c r="M42" s="98">
        <f t="shared" si="52"/>
        <v>0</v>
      </c>
      <c r="N42" s="98">
        <f t="shared" si="52"/>
        <v>0</v>
      </c>
      <c r="O42" s="98">
        <f t="shared" si="52"/>
        <v>0</v>
      </c>
      <c r="P42" s="98">
        <f t="shared" si="52"/>
        <v>0</v>
      </c>
      <c r="Q42" s="98">
        <f t="shared" si="52"/>
        <v>0</v>
      </c>
      <c r="R42" s="98">
        <f t="shared" si="52"/>
        <v>0</v>
      </c>
      <c r="S42" s="98">
        <f t="shared" si="52"/>
        <v>0</v>
      </c>
      <c r="T42" s="98">
        <f t="shared" si="52"/>
        <v>0</v>
      </c>
      <c r="U42" s="98">
        <f t="shared" si="52"/>
        <v>0</v>
      </c>
      <c r="V42" s="98">
        <f t="shared" si="52"/>
        <v>0</v>
      </c>
      <c r="W42" s="98">
        <f t="shared" si="52"/>
        <v>0</v>
      </c>
      <c r="X42" s="39">
        <f t="shared" si="52"/>
        <v>0</v>
      </c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</row>
    <row r="43" spans="1:248" x14ac:dyDescent="0.35">
      <c r="A43" s="13"/>
      <c r="B43" s="13"/>
      <c r="C43" s="14" t="s">
        <v>84</v>
      </c>
      <c r="D43" s="172">
        <v>2</v>
      </c>
      <c r="E43" s="99"/>
      <c r="F43" s="100">
        <f t="shared" ref="F43:F48" si="53">E43*$D43</f>
        <v>0</v>
      </c>
      <c r="G43" s="99"/>
      <c r="H43" s="100">
        <f t="shared" ref="H43:H48" si="54">G43*$D43</f>
        <v>0</v>
      </c>
      <c r="I43" s="99"/>
      <c r="J43" s="100">
        <f t="shared" si="47"/>
        <v>0</v>
      </c>
      <c r="K43" s="99"/>
      <c r="L43" s="100">
        <f t="shared" si="47"/>
        <v>0</v>
      </c>
      <c r="M43" s="99"/>
      <c r="N43" s="100">
        <f t="shared" ref="N43:P48" si="55">M43*$D43</f>
        <v>0</v>
      </c>
      <c r="O43" s="99"/>
      <c r="P43" s="100">
        <f t="shared" si="55"/>
        <v>0</v>
      </c>
      <c r="Q43" s="99"/>
      <c r="R43" s="100">
        <f t="shared" ref="R43:T48" si="56">Q43*$D43</f>
        <v>0</v>
      </c>
      <c r="S43" s="99"/>
      <c r="T43" s="100">
        <f t="shared" si="56"/>
        <v>0</v>
      </c>
      <c r="U43" s="99"/>
      <c r="V43" s="100">
        <f t="shared" si="50"/>
        <v>0</v>
      </c>
      <c r="W43" s="99"/>
      <c r="X43" s="40">
        <f t="shared" si="51"/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248" x14ac:dyDescent="0.35">
      <c r="A44" s="15"/>
      <c r="B44" s="15"/>
      <c r="C44" s="16" t="s">
        <v>85</v>
      </c>
      <c r="D44" s="173">
        <v>1</v>
      </c>
      <c r="E44" s="101"/>
      <c r="F44" s="102">
        <f t="shared" si="53"/>
        <v>0</v>
      </c>
      <c r="G44" s="101"/>
      <c r="H44" s="102">
        <f t="shared" si="54"/>
        <v>0</v>
      </c>
      <c r="I44" s="101"/>
      <c r="J44" s="102">
        <f t="shared" si="47"/>
        <v>0</v>
      </c>
      <c r="K44" s="101"/>
      <c r="L44" s="102">
        <f t="shared" si="47"/>
        <v>0</v>
      </c>
      <c r="M44" s="101"/>
      <c r="N44" s="102">
        <f t="shared" si="55"/>
        <v>0</v>
      </c>
      <c r="O44" s="101"/>
      <c r="P44" s="102">
        <f t="shared" si="55"/>
        <v>0</v>
      </c>
      <c r="Q44" s="101"/>
      <c r="R44" s="102">
        <f t="shared" si="56"/>
        <v>0</v>
      </c>
      <c r="S44" s="101"/>
      <c r="T44" s="102">
        <f t="shared" si="56"/>
        <v>0</v>
      </c>
      <c r="U44" s="101"/>
      <c r="V44" s="102">
        <f t="shared" si="50"/>
        <v>0</v>
      </c>
      <c r="W44" s="101"/>
      <c r="X44" s="41">
        <f t="shared" si="51"/>
        <v>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248" x14ac:dyDescent="0.35">
      <c r="A45" s="15"/>
      <c r="B45" s="15"/>
      <c r="C45" s="16" t="s">
        <v>86</v>
      </c>
      <c r="D45" s="173">
        <v>1</v>
      </c>
      <c r="E45" s="101"/>
      <c r="F45" s="102">
        <f t="shared" si="53"/>
        <v>0</v>
      </c>
      <c r="G45" s="101"/>
      <c r="H45" s="102">
        <f t="shared" si="54"/>
        <v>0</v>
      </c>
      <c r="I45" s="101"/>
      <c r="J45" s="102">
        <f t="shared" si="47"/>
        <v>0</v>
      </c>
      <c r="K45" s="101"/>
      <c r="L45" s="102">
        <f t="shared" si="47"/>
        <v>0</v>
      </c>
      <c r="M45" s="101"/>
      <c r="N45" s="102">
        <f t="shared" si="55"/>
        <v>0</v>
      </c>
      <c r="O45" s="101"/>
      <c r="P45" s="102">
        <f t="shared" si="55"/>
        <v>0</v>
      </c>
      <c r="Q45" s="101"/>
      <c r="R45" s="102">
        <f t="shared" si="56"/>
        <v>0</v>
      </c>
      <c r="S45" s="101"/>
      <c r="T45" s="102">
        <f t="shared" si="56"/>
        <v>0</v>
      </c>
      <c r="U45" s="101"/>
      <c r="V45" s="102">
        <f t="shared" si="50"/>
        <v>0</v>
      </c>
      <c r="W45" s="101"/>
      <c r="X45" s="41">
        <f t="shared" si="51"/>
        <v>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248" x14ac:dyDescent="0.35">
      <c r="A46" s="15"/>
      <c r="B46" s="15"/>
      <c r="C46" s="16" t="s">
        <v>89</v>
      </c>
      <c r="D46" s="173">
        <v>1</v>
      </c>
      <c r="E46" s="101"/>
      <c r="F46" s="102">
        <f t="shared" si="53"/>
        <v>0</v>
      </c>
      <c r="G46" s="101"/>
      <c r="H46" s="102">
        <f t="shared" si="54"/>
        <v>0</v>
      </c>
      <c r="I46" s="101"/>
      <c r="J46" s="102">
        <f t="shared" si="47"/>
        <v>0</v>
      </c>
      <c r="K46" s="101"/>
      <c r="L46" s="102">
        <f t="shared" si="47"/>
        <v>0</v>
      </c>
      <c r="M46" s="101"/>
      <c r="N46" s="102">
        <f t="shared" si="55"/>
        <v>0</v>
      </c>
      <c r="O46" s="101"/>
      <c r="P46" s="102">
        <f t="shared" si="55"/>
        <v>0</v>
      </c>
      <c r="Q46" s="101"/>
      <c r="R46" s="102">
        <f t="shared" si="56"/>
        <v>0</v>
      </c>
      <c r="S46" s="101"/>
      <c r="T46" s="102">
        <f t="shared" si="56"/>
        <v>0</v>
      </c>
      <c r="U46" s="101"/>
      <c r="V46" s="102">
        <f t="shared" si="50"/>
        <v>0</v>
      </c>
      <c r="W46" s="101"/>
      <c r="X46" s="41">
        <f t="shared" si="51"/>
        <v>0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248" x14ac:dyDescent="0.35">
      <c r="A47" s="15"/>
      <c r="B47" s="15"/>
      <c r="C47" s="16" t="s">
        <v>92</v>
      </c>
      <c r="D47" s="173">
        <v>1</v>
      </c>
      <c r="E47" s="101"/>
      <c r="F47" s="102">
        <f t="shared" si="53"/>
        <v>0</v>
      </c>
      <c r="G47" s="101"/>
      <c r="H47" s="102">
        <f t="shared" si="54"/>
        <v>0</v>
      </c>
      <c r="I47" s="101"/>
      <c r="J47" s="102">
        <f t="shared" si="47"/>
        <v>0</v>
      </c>
      <c r="K47" s="101"/>
      <c r="L47" s="102">
        <f t="shared" si="47"/>
        <v>0</v>
      </c>
      <c r="M47" s="101"/>
      <c r="N47" s="102">
        <f t="shared" si="55"/>
        <v>0</v>
      </c>
      <c r="O47" s="101"/>
      <c r="P47" s="102">
        <f t="shared" si="55"/>
        <v>0</v>
      </c>
      <c r="Q47" s="101"/>
      <c r="R47" s="102">
        <f t="shared" si="56"/>
        <v>0</v>
      </c>
      <c r="S47" s="101"/>
      <c r="T47" s="102">
        <f t="shared" si="56"/>
        <v>0</v>
      </c>
      <c r="U47" s="101"/>
      <c r="V47" s="102">
        <f t="shared" si="50"/>
        <v>0</v>
      </c>
      <c r="W47" s="101"/>
      <c r="X47" s="41">
        <f t="shared" si="51"/>
        <v>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248" x14ac:dyDescent="0.35">
      <c r="A48" s="24"/>
      <c r="B48" s="24"/>
      <c r="C48" s="25" t="s">
        <v>93</v>
      </c>
      <c r="D48" s="175">
        <v>1</v>
      </c>
      <c r="E48" s="105"/>
      <c r="F48" s="104">
        <f t="shared" si="53"/>
        <v>0</v>
      </c>
      <c r="G48" s="105"/>
      <c r="H48" s="104">
        <f t="shared" si="54"/>
        <v>0</v>
      </c>
      <c r="I48" s="105"/>
      <c r="J48" s="104">
        <f t="shared" si="47"/>
        <v>0</v>
      </c>
      <c r="K48" s="105"/>
      <c r="L48" s="104">
        <f t="shared" si="47"/>
        <v>0</v>
      </c>
      <c r="M48" s="105"/>
      <c r="N48" s="104">
        <f t="shared" si="55"/>
        <v>0</v>
      </c>
      <c r="O48" s="105"/>
      <c r="P48" s="104">
        <f t="shared" si="55"/>
        <v>0</v>
      </c>
      <c r="Q48" s="105"/>
      <c r="R48" s="104">
        <f t="shared" si="56"/>
        <v>0</v>
      </c>
      <c r="S48" s="105"/>
      <c r="T48" s="104">
        <f t="shared" si="56"/>
        <v>0</v>
      </c>
      <c r="U48" s="105"/>
      <c r="V48" s="104">
        <f t="shared" si="50"/>
        <v>0</v>
      </c>
      <c r="W48" s="105"/>
      <c r="X48" s="42">
        <f t="shared" si="51"/>
        <v>0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248" s="37" customFormat="1" ht="15.5" x14ac:dyDescent="0.35">
      <c r="A49" s="33">
        <v>3</v>
      </c>
      <c r="B49" s="231" t="s">
        <v>94</v>
      </c>
      <c r="C49" s="232"/>
      <c r="D49" s="97">
        <f t="shared" ref="D49:X49" si="57">SUM(D50,D53,D58,D61,D64,D65,D66)</f>
        <v>25</v>
      </c>
      <c r="E49" s="97">
        <f t="shared" si="57"/>
        <v>0</v>
      </c>
      <c r="F49" s="97">
        <f t="shared" si="57"/>
        <v>0</v>
      </c>
      <c r="G49" s="97">
        <f t="shared" si="57"/>
        <v>0</v>
      </c>
      <c r="H49" s="97">
        <f t="shared" si="57"/>
        <v>0</v>
      </c>
      <c r="I49" s="97">
        <f t="shared" si="57"/>
        <v>0</v>
      </c>
      <c r="J49" s="97">
        <f t="shared" si="57"/>
        <v>0</v>
      </c>
      <c r="K49" s="97">
        <f t="shared" si="57"/>
        <v>0</v>
      </c>
      <c r="L49" s="97">
        <f t="shared" si="57"/>
        <v>0</v>
      </c>
      <c r="M49" s="97">
        <f t="shared" si="57"/>
        <v>0</v>
      </c>
      <c r="N49" s="97">
        <f t="shared" si="57"/>
        <v>0</v>
      </c>
      <c r="O49" s="97">
        <f t="shared" si="57"/>
        <v>0</v>
      </c>
      <c r="P49" s="97">
        <f t="shared" si="57"/>
        <v>0</v>
      </c>
      <c r="Q49" s="97">
        <f t="shared" si="57"/>
        <v>0</v>
      </c>
      <c r="R49" s="97">
        <f t="shared" si="57"/>
        <v>0</v>
      </c>
      <c r="S49" s="97">
        <f t="shared" si="57"/>
        <v>0</v>
      </c>
      <c r="T49" s="97">
        <f t="shared" si="57"/>
        <v>0</v>
      </c>
      <c r="U49" s="97">
        <f t="shared" si="57"/>
        <v>0</v>
      </c>
      <c r="V49" s="97">
        <f t="shared" si="57"/>
        <v>0</v>
      </c>
      <c r="W49" s="97">
        <f t="shared" si="57"/>
        <v>0</v>
      </c>
      <c r="X49" s="34">
        <f t="shared" si="57"/>
        <v>0</v>
      </c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</row>
    <row r="50" spans="1:248" s="21" customFormat="1" x14ac:dyDescent="0.35">
      <c r="A50" s="23"/>
      <c r="B50" s="23" t="s">
        <v>95</v>
      </c>
      <c r="C50" s="50" t="s">
        <v>96</v>
      </c>
      <c r="D50" s="123">
        <f t="shared" ref="D50:X50" si="58">SUM(D51:D52)</f>
        <v>6</v>
      </c>
      <c r="E50" s="98">
        <f t="shared" si="58"/>
        <v>0</v>
      </c>
      <c r="F50" s="98">
        <f t="shared" si="58"/>
        <v>0</v>
      </c>
      <c r="G50" s="98">
        <f t="shared" si="58"/>
        <v>0</v>
      </c>
      <c r="H50" s="98">
        <f t="shared" si="58"/>
        <v>0</v>
      </c>
      <c r="I50" s="98">
        <f t="shared" si="58"/>
        <v>0</v>
      </c>
      <c r="J50" s="98">
        <f t="shared" si="58"/>
        <v>0</v>
      </c>
      <c r="K50" s="98">
        <f t="shared" si="58"/>
        <v>0</v>
      </c>
      <c r="L50" s="98">
        <f t="shared" si="58"/>
        <v>0</v>
      </c>
      <c r="M50" s="98">
        <f t="shared" si="58"/>
        <v>0</v>
      </c>
      <c r="N50" s="98">
        <f t="shared" si="58"/>
        <v>0</v>
      </c>
      <c r="O50" s="98">
        <f t="shared" si="58"/>
        <v>0</v>
      </c>
      <c r="P50" s="98">
        <f t="shared" si="58"/>
        <v>0</v>
      </c>
      <c r="Q50" s="98">
        <f t="shared" si="58"/>
        <v>0</v>
      </c>
      <c r="R50" s="98">
        <f t="shared" si="58"/>
        <v>0</v>
      </c>
      <c r="S50" s="98">
        <f t="shared" si="58"/>
        <v>0</v>
      </c>
      <c r="T50" s="98">
        <f t="shared" si="58"/>
        <v>0</v>
      </c>
      <c r="U50" s="98">
        <f t="shared" si="58"/>
        <v>0</v>
      </c>
      <c r="V50" s="98">
        <f t="shared" si="58"/>
        <v>0</v>
      </c>
      <c r="W50" s="98">
        <f t="shared" si="58"/>
        <v>0</v>
      </c>
      <c r="X50" s="39">
        <f t="shared" si="58"/>
        <v>0</v>
      </c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</row>
    <row r="51" spans="1:248" x14ac:dyDescent="0.35">
      <c r="A51" s="13"/>
      <c r="B51" s="13"/>
      <c r="C51" s="14" t="s">
        <v>97</v>
      </c>
      <c r="D51" s="172">
        <v>3</v>
      </c>
      <c r="E51" s="99"/>
      <c r="F51" s="100">
        <f t="shared" ref="F51:F52" si="59">E51*$D51</f>
        <v>0</v>
      </c>
      <c r="G51" s="99"/>
      <c r="H51" s="100">
        <f t="shared" ref="H51:H52" si="60">G51*$D51</f>
        <v>0</v>
      </c>
      <c r="I51" s="99"/>
      <c r="J51" s="100">
        <f t="shared" ref="J51:L52" si="61">I51*$D51</f>
        <v>0</v>
      </c>
      <c r="K51" s="99"/>
      <c r="L51" s="100">
        <f t="shared" si="61"/>
        <v>0</v>
      </c>
      <c r="M51" s="99"/>
      <c r="N51" s="100">
        <f t="shared" ref="N51:P52" si="62">M51*$D51</f>
        <v>0</v>
      </c>
      <c r="O51" s="99"/>
      <c r="P51" s="100">
        <f t="shared" si="62"/>
        <v>0</v>
      </c>
      <c r="Q51" s="99"/>
      <c r="R51" s="100">
        <f t="shared" ref="R51:T52" si="63">Q51*$D51</f>
        <v>0</v>
      </c>
      <c r="S51" s="99"/>
      <c r="T51" s="100">
        <f t="shared" si="63"/>
        <v>0</v>
      </c>
      <c r="U51" s="99"/>
      <c r="V51" s="100">
        <f t="shared" ref="V51:V52" si="64">U51*$D51</f>
        <v>0</v>
      </c>
      <c r="W51" s="99"/>
      <c r="X51" s="40">
        <f t="shared" ref="X51:X52" si="65">W51*$D51</f>
        <v>0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248" x14ac:dyDescent="0.35">
      <c r="A52" s="17"/>
      <c r="B52" s="17"/>
      <c r="C52" s="30" t="s">
        <v>98</v>
      </c>
      <c r="D52" s="174">
        <v>3</v>
      </c>
      <c r="E52" s="103"/>
      <c r="F52" s="104">
        <f t="shared" si="59"/>
        <v>0</v>
      </c>
      <c r="G52" s="103"/>
      <c r="H52" s="104">
        <f t="shared" si="60"/>
        <v>0</v>
      </c>
      <c r="I52" s="103"/>
      <c r="J52" s="104">
        <f t="shared" si="61"/>
        <v>0</v>
      </c>
      <c r="K52" s="103"/>
      <c r="L52" s="104">
        <f t="shared" si="61"/>
        <v>0</v>
      </c>
      <c r="M52" s="103"/>
      <c r="N52" s="104">
        <f t="shared" si="62"/>
        <v>0</v>
      </c>
      <c r="O52" s="103"/>
      <c r="P52" s="104">
        <f t="shared" si="62"/>
        <v>0</v>
      </c>
      <c r="Q52" s="103"/>
      <c r="R52" s="104">
        <f t="shared" si="63"/>
        <v>0</v>
      </c>
      <c r="S52" s="103"/>
      <c r="T52" s="104">
        <f t="shared" si="63"/>
        <v>0</v>
      </c>
      <c r="U52" s="103"/>
      <c r="V52" s="104">
        <f t="shared" si="64"/>
        <v>0</v>
      </c>
      <c r="W52" s="103"/>
      <c r="X52" s="42">
        <f t="shared" si="65"/>
        <v>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248" s="21" customFormat="1" x14ac:dyDescent="0.35">
      <c r="A53" s="23"/>
      <c r="B53" s="23" t="s">
        <v>99</v>
      </c>
      <c r="C53" s="50" t="s">
        <v>100</v>
      </c>
      <c r="D53" s="123">
        <f t="shared" ref="D53:X53" si="66">SUM(D54:D57)</f>
        <v>9</v>
      </c>
      <c r="E53" s="98">
        <f t="shared" si="66"/>
        <v>0</v>
      </c>
      <c r="F53" s="98">
        <f t="shared" si="66"/>
        <v>0</v>
      </c>
      <c r="G53" s="98">
        <f t="shared" si="66"/>
        <v>0</v>
      </c>
      <c r="H53" s="98">
        <f t="shared" si="66"/>
        <v>0</v>
      </c>
      <c r="I53" s="98">
        <f t="shared" si="66"/>
        <v>0</v>
      </c>
      <c r="J53" s="98">
        <f t="shared" si="66"/>
        <v>0</v>
      </c>
      <c r="K53" s="98">
        <f t="shared" si="66"/>
        <v>0</v>
      </c>
      <c r="L53" s="98">
        <f t="shared" si="66"/>
        <v>0</v>
      </c>
      <c r="M53" s="98">
        <f t="shared" si="66"/>
        <v>0</v>
      </c>
      <c r="N53" s="98">
        <f t="shared" si="66"/>
        <v>0</v>
      </c>
      <c r="O53" s="98">
        <f t="shared" si="66"/>
        <v>0</v>
      </c>
      <c r="P53" s="98">
        <f t="shared" si="66"/>
        <v>0</v>
      </c>
      <c r="Q53" s="98">
        <f t="shared" si="66"/>
        <v>0</v>
      </c>
      <c r="R53" s="98">
        <f t="shared" si="66"/>
        <v>0</v>
      </c>
      <c r="S53" s="98">
        <f t="shared" si="66"/>
        <v>0</v>
      </c>
      <c r="T53" s="98">
        <f t="shared" si="66"/>
        <v>0</v>
      </c>
      <c r="U53" s="98">
        <f t="shared" si="66"/>
        <v>0</v>
      </c>
      <c r="V53" s="98">
        <f t="shared" si="66"/>
        <v>0</v>
      </c>
      <c r="W53" s="98">
        <f t="shared" si="66"/>
        <v>0</v>
      </c>
      <c r="X53" s="39">
        <f t="shared" si="66"/>
        <v>0</v>
      </c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</row>
    <row r="54" spans="1:248" x14ac:dyDescent="0.35">
      <c r="A54" s="13"/>
      <c r="B54" s="13"/>
      <c r="C54" s="111" t="s">
        <v>101</v>
      </c>
      <c r="D54" s="172">
        <v>3</v>
      </c>
      <c r="E54" s="99"/>
      <c r="F54" s="100">
        <f t="shared" ref="F54:F57" si="67">E54*$D54</f>
        <v>0</v>
      </c>
      <c r="G54" s="99"/>
      <c r="H54" s="100">
        <f t="shared" ref="H54:H57" si="68">G54*$D54</f>
        <v>0</v>
      </c>
      <c r="I54" s="99"/>
      <c r="J54" s="100">
        <f t="shared" ref="J54:L57" si="69">I54*$D54</f>
        <v>0</v>
      </c>
      <c r="K54" s="99"/>
      <c r="L54" s="100">
        <f t="shared" si="69"/>
        <v>0</v>
      </c>
      <c r="M54" s="99"/>
      <c r="N54" s="100">
        <f t="shared" ref="N54:P57" si="70">M54*$D54</f>
        <v>0</v>
      </c>
      <c r="O54" s="99"/>
      <c r="P54" s="100">
        <f t="shared" si="70"/>
        <v>0</v>
      </c>
      <c r="Q54" s="99"/>
      <c r="R54" s="100">
        <f t="shared" ref="R54:T57" si="71">Q54*$D54</f>
        <v>0</v>
      </c>
      <c r="S54" s="99"/>
      <c r="T54" s="100">
        <f t="shared" si="71"/>
        <v>0</v>
      </c>
      <c r="U54" s="99"/>
      <c r="V54" s="100">
        <f t="shared" ref="V54:V57" si="72">U54*$D54</f>
        <v>0</v>
      </c>
      <c r="W54" s="99"/>
      <c r="X54" s="40">
        <f t="shared" ref="X54:X57" si="73">W54*$D54</f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248" x14ac:dyDescent="0.35">
      <c r="A55" s="15"/>
      <c r="B55" s="15"/>
      <c r="C55" s="112" t="s">
        <v>104</v>
      </c>
      <c r="D55" s="173">
        <v>2</v>
      </c>
      <c r="E55" s="101"/>
      <c r="F55" s="102">
        <f t="shared" si="67"/>
        <v>0</v>
      </c>
      <c r="G55" s="101"/>
      <c r="H55" s="102">
        <f t="shared" si="68"/>
        <v>0</v>
      </c>
      <c r="I55" s="101"/>
      <c r="J55" s="102">
        <f t="shared" si="69"/>
        <v>0</v>
      </c>
      <c r="K55" s="101"/>
      <c r="L55" s="102">
        <f t="shared" si="69"/>
        <v>0</v>
      </c>
      <c r="M55" s="101"/>
      <c r="N55" s="102">
        <f t="shared" si="70"/>
        <v>0</v>
      </c>
      <c r="O55" s="101"/>
      <c r="P55" s="102">
        <f t="shared" si="70"/>
        <v>0</v>
      </c>
      <c r="Q55" s="101"/>
      <c r="R55" s="102">
        <f t="shared" si="71"/>
        <v>0</v>
      </c>
      <c r="S55" s="101"/>
      <c r="T55" s="102">
        <f t="shared" si="71"/>
        <v>0</v>
      </c>
      <c r="U55" s="101"/>
      <c r="V55" s="102">
        <f t="shared" si="72"/>
        <v>0</v>
      </c>
      <c r="W55" s="101"/>
      <c r="X55" s="41">
        <f t="shared" si="73"/>
        <v>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248" x14ac:dyDescent="0.35">
      <c r="A56" s="15"/>
      <c r="B56" s="15"/>
      <c r="C56" s="112" t="s">
        <v>103</v>
      </c>
      <c r="D56" s="173">
        <v>2</v>
      </c>
      <c r="E56" s="101"/>
      <c r="F56" s="102">
        <f t="shared" si="67"/>
        <v>0</v>
      </c>
      <c r="G56" s="101"/>
      <c r="H56" s="102">
        <f t="shared" si="68"/>
        <v>0</v>
      </c>
      <c r="I56" s="101"/>
      <c r="J56" s="102">
        <f t="shared" si="69"/>
        <v>0</v>
      </c>
      <c r="K56" s="101"/>
      <c r="L56" s="102">
        <f t="shared" si="69"/>
        <v>0</v>
      </c>
      <c r="M56" s="101"/>
      <c r="N56" s="102">
        <f t="shared" si="70"/>
        <v>0</v>
      </c>
      <c r="O56" s="101"/>
      <c r="P56" s="102">
        <f t="shared" si="70"/>
        <v>0</v>
      </c>
      <c r="Q56" s="101"/>
      <c r="R56" s="102">
        <f t="shared" si="71"/>
        <v>0</v>
      </c>
      <c r="S56" s="101"/>
      <c r="T56" s="102">
        <f t="shared" si="71"/>
        <v>0</v>
      </c>
      <c r="U56" s="101"/>
      <c r="V56" s="102">
        <f t="shared" si="72"/>
        <v>0</v>
      </c>
      <c r="W56" s="101"/>
      <c r="X56" s="41">
        <f t="shared" si="73"/>
        <v>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248" x14ac:dyDescent="0.35">
      <c r="A57" s="17"/>
      <c r="B57" s="17"/>
      <c r="C57" s="120" t="s">
        <v>105</v>
      </c>
      <c r="D57" s="174">
        <v>2</v>
      </c>
      <c r="E57" s="103"/>
      <c r="F57" s="104">
        <f t="shared" si="67"/>
        <v>0</v>
      </c>
      <c r="G57" s="103"/>
      <c r="H57" s="104">
        <f t="shared" si="68"/>
        <v>0</v>
      </c>
      <c r="I57" s="103"/>
      <c r="J57" s="104">
        <f t="shared" si="69"/>
        <v>0</v>
      </c>
      <c r="K57" s="103"/>
      <c r="L57" s="104">
        <f t="shared" si="69"/>
        <v>0</v>
      </c>
      <c r="M57" s="103"/>
      <c r="N57" s="104">
        <f t="shared" si="70"/>
        <v>0</v>
      </c>
      <c r="O57" s="103"/>
      <c r="P57" s="104">
        <f t="shared" si="70"/>
        <v>0</v>
      </c>
      <c r="Q57" s="103"/>
      <c r="R57" s="104">
        <f t="shared" si="71"/>
        <v>0</v>
      </c>
      <c r="S57" s="103"/>
      <c r="T57" s="104">
        <f t="shared" si="71"/>
        <v>0</v>
      </c>
      <c r="U57" s="103"/>
      <c r="V57" s="104">
        <f t="shared" si="72"/>
        <v>0</v>
      </c>
      <c r="W57" s="103"/>
      <c r="X57" s="42">
        <f t="shared" si="73"/>
        <v>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248" s="21" customFormat="1" x14ac:dyDescent="0.35">
      <c r="A58" s="23"/>
      <c r="B58" s="23" t="s">
        <v>106</v>
      </c>
      <c r="C58" s="50" t="s">
        <v>107</v>
      </c>
      <c r="D58" s="123">
        <f t="shared" ref="D58:X58" si="74">SUM(D59:D60)</f>
        <v>2</v>
      </c>
      <c r="E58" s="98">
        <f t="shared" si="74"/>
        <v>0</v>
      </c>
      <c r="F58" s="98">
        <f t="shared" si="74"/>
        <v>0</v>
      </c>
      <c r="G58" s="98">
        <f t="shared" si="74"/>
        <v>0</v>
      </c>
      <c r="H58" s="98">
        <f t="shared" si="74"/>
        <v>0</v>
      </c>
      <c r="I58" s="98">
        <f t="shared" si="74"/>
        <v>0</v>
      </c>
      <c r="J58" s="98">
        <f t="shared" si="74"/>
        <v>0</v>
      </c>
      <c r="K58" s="98">
        <f t="shared" si="74"/>
        <v>0</v>
      </c>
      <c r="L58" s="98">
        <f t="shared" si="74"/>
        <v>0</v>
      </c>
      <c r="M58" s="98">
        <f t="shared" si="74"/>
        <v>0</v>
      </c>
      <c r="N58" s="98">
        <f t="shared" si="74"/>
        <v>0</v>
      </c>
      <c r="O58" s="98">
        <f t="shared" si="74"/>
        <v>0</v>
      </c>
      <c r="P58" s="98">
        <f t="shared" si="74"/>
        <v>0</v>
      </c>
      <c r="Q58" s="98">
        <f t="shared" si="74"/>
        <v>0</v>
      </c>
      <c r="R58" s="98">
        <f t="shared" si="74"/>
        <v>0</v>
      </c>
      <c r="S58" s="98">
        <f t="shared" si="74"/>
        <v>0</v>
      </c>
      <c r="T58" s="98">
        <f t="shared" si="74"/>
        <v>0</v>
      </c>
      <c r="U58" s="98">
        <f t="shared" si="74"/>
        <v>0</v>
      </c>
      <c r="V58" s="98">
        <f t="shared" si="74"/>
        <v>0</v>
      </c>
      <c r="W58" s="98">
        <f t="shared" si="74"/>
        <v>0</v>
      </c>
      <c r="X58" s="39">
        <f t="shared" si="74"/>
        <v>0</v>
      </c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</row>
    <row r="59" spans="1:248" x14ac:dyDescent="0.35">
      <c r="A59" s="13"/>
      <c r="B59" s="13"/>
      <c r="C59" s="38" t="s">
        <v>108</v>
      </c>
      <c r="D59" s="172">
        <v>1</v>
      </c>
      <c r="E59" s="99"/>
      <c r="F59" s="100">
        <f t="shared" ref="F59:F60" si="75">E59*$D59</f>
        <v>0</v>
      </c>
      <c r="G59" s="99"/>
      <c r="H59" s="100">
        <f t="shared" ref="H59:H60" si="76">G59*$D59</f>
        <v>0</v>
      </c>
      <c r="I59" s="99"/>
      <c r="J59" s="100">
        <f t="shared" ref="J59:L60" si="77">I59*$D59</f>
        <v>0</v>
      </c>
      <c r="K59" s="99"/>
      <c r="L59" s="100">
        <f t="shared" si="77"/>
        <v>0</v>
      </c>
      <c r="M59" s="99"/>
      <c r="N59" s="100">
        <f t="shared" ref="N59:P60" si="78">M59*$D59</f>
        <v>0</v>
      </c>
      <c r="O59" s="99"/>
      <c r="P59" s="100">
        <f t="shared" si="78"/>
        <v>0</v>
      </c>
      <c r="Q59" s="99"/>
      <c r="R59" s="100">
        <f t="shared" ref="R59:T60" si="79">Q59*$D59</f>
        <v>0</v>
      </c>
      <c r="S59" s="99"/>
      <c r="T59" s="100">
        <f t="shared" si="79"/>
        <v>0</v>
      </c>
      <c r="U59" s="99"/>
      <c r="V59" s="100">
        <f t="shared" ref="V59:V60" si="80">U59*$D59</f>
        <v>0</v>
      </c>
      <c r="W59" s="99"/>
      <c r="X59" s="40">
        <f t="shared" ref="X59:X60" si="81">W59*$D59</f>
        <v>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248" x14ac:dyDescent="0.35">
      <c r="A60" s="17"/>
      <c r="B60" s="17"/>
      <c r="C60" s="18" t="s">
        <v>218</v>
      </c>
      <c r="D60" s="174">
        <v>1</v>
      </c>
      <c r="E60" s="103"/>
      <c r="F60" s="104">
        <f t="shared" si="75"/>
        <v>0</v>
      </c>
      <c r="G60" s="103"/>
      <c r="H60" s="104">
        <f t="shared" si="76"/>
        <v>0</v>
      </c>
      <c r="I60" s="103"/>
      <c r="J60" s="104">
        <f t="shared" si="77"/>
        <v>0</v>
      </c>
      <c r="K60" s="103"/>
      <c r="L60" s="104">
        <f t="shared" si="77"/>
        <v>0</v>
      </c>
      <c r="M60" s="103"/>
      <c r="N60" s="104">
        <f t="shared" si="78"/>
        <v>0</v>
      </c>
      <c r="O60" s="103"/>
      <c r="P60" s="104">
        <f t="shared" si="78"/>
        <v>0</v>
      </c>
      <c r="Q60" s="103"/>
      <c r="R60" s="104">
        <f t="shared" si="79"/>
        <v>0</v>
      </c>
      <c r="S60" s="103"/>
      <c r="T60" s="104">
        <f t="shared" si="79"/>
        <v>0</v>
      </c>
      <c r="U60" s="103"/>
      <c r="V60" s="104">
        <f t="shared" si="80"/>
        <v>0</v>
      </c>
      <c r="W60" s="103"/>
      <c r="X60" s="42">
        <f t="shared" si="81"/>
        <v>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248" s="21" customFormat="1" x14ac:dyDescent="0.35">
      <c r="A61" s="23"/>
      <c r="B61" s="23" t="s">
        <v>114</v>
      </c>
      <c r="C61" s="50" t="s">
        <v>115</v>
      </c>
      <c r="D61" s="123">
        <f t="shared" ref="D61:X61" si="82">SUM(D62:D63)</f>
        <v>5</v>
      </c>
      <c r="E61" s="98">
        <f t="shared" si="82"/>
        <v>0</v>
      </c>
      <c r="F61" s="98">
        <f t="shared" si="82"/>
        <v>0</v>
      </c>
      <c r="G61" s="98">
        <f t="shared" si="82"/>
        <v>0</v>
      </c>
      <c r="H61" s="98">
        <f t="shared" si="82"/>
        <v>0</v>
      </c>
      <c r="I61" s="98">
        <f t="shared" si="82"/>
        <v>0</v>
      </c>
      <c r="J61" s="98">
        <f t="shared" si="82"/>
        <v>0</v>
      </c>
      <c r="K61" s="98">
        <f t="shared" si="82"/>
        <v>0</v>
      </c>
      <c r="L61" s="98">
        <f t="shared" si="82"/>
        <v>0</v>
      </c>
      <c r="M61" s="98">
        <f t="shared" si="82"/>
        <v>0</v>
      </c>
      <c r="N61" s="98">
        <f t="shared" si="82"/>
        <v>0</v>
      </c>
      <c r="O61" s="98">
        <f t="shared" si="82"/>
        <v>0</v>
      </c>
      <c r="P61" s="98">
        <f t="shared" si="82"/>
        <v>0</v>
      </c>
      <c r="Q61" s="98">
        <f t="shared" si="82"/>
        <v>0</v>
      </c>
      <c r="R61" s="98">
        <f t="shared" si="82"/>
        <v>0</v>
      </c>
      <c r="S61" s="98">
        <f t="shared" si="82"/>
        <v>0</v>
      </c>
      <c r="T61" s="98">
        <f t="shared" si="82"/>
        <v>0</v>
      </c>
      <c r="U61" s="98">
        <f t="shared" si="82"/>
        <v>0</v>
      </c>
      <c r="V61" s="98">
        <f t="shared" si="82"/>
        <v>0</v>
      </c>
      <c r="W61" s="98">
        <f t="shared" si="82"/>
        <v>0</v>
      </c>
      <c r="X61" s="39">
        <f t="shared" si="82"/>
        <v>0</v>
      </c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</row>
    <row r="62" spans="1:248" x14ac:dyDescent="0.35">
      <c r="A62" s="13"/>
      <c r="B62" s="13"/>
      <c r="C62" s="38" t="s">
        <v>219</v>
      </c>
      <c r="D62" s="172">
        <v>2</v>
      </c>
      <c r="E62" s="99"/>
      <c r="F62" s="100">
        <f t="shared" ref="F62:F66" si="83">E62*$D62</f>
        <v>0</v>
      </c>
      <c r="G62" s="99"/>
      <c r="H62" s="100">
        <f t="shared" ref="H62:H66" si="84">G62*$D62</f>
        <v>0</v>
      </c>
      <c r="I62" s="99"/>
      <c r="J62" s="100">
        <f t="shared" ref="J62:L66" si="85">I62*$D62</f>
        <v>0</v>
      </c>
      <c r="K62" s="99"/>
      <c r="L62" s="100">
        <f t="shared" si="85"/>
        <v>0</v>
      </c>
      <c r="M62" s="99"/>
      <c r="N62" s="100">
        <f t="shared" ref="N62:P66" si="86">M62*$D62</f>
        <v>0</v>
      </c>
      <c r="O62" s="99"/>
      <c r="P62" s="100">
        <f t="shared" si="86"/>
        <v>0</v>
      </c>
      <c r="Q62" s="99"/>
      <c r="R62" s="100">
        <f t="shared" ref="R62:T66" si="87">Q62*$D62</f>
        <v>0</v>
      </c>
      <c r="S62" s="99"/>
      <c r="T62" s="100">
        <f t="shared" si="87"/>
        <v>0</v>
      </c>
      <c r="U62" s="99"/>
      <c r="V62" s="100">
        <f t="shared" ref="V62:V66" si="88">U62*$D62</f>
        <v>0</v>
      </c>
      <c r="W62" s="99"/>
      <c r="X62" s="40">
        <f t="shared" ref="X62:X66" si="89">W62*$D62</f>
        <v>0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248" x14ac:dyDescent="0.35">
      <c r="A63" s="17"/>
      <c r="B63" s="17"/>
      <c r="C63" s="18" t="s">
        <v>220</v>
      </c>
      <c r="D63" s="174">
        <v>3</v>
      </c>
      <c r="E63" s="105"/>
      <c r="F63" s="106">
        <f t="shared" si="83"/>
        <v>0</v>
      </c>
      <c r="G63" s="105"/>
      <c r="H63" s="106">
        <f t="shared" si="84"/>
        <v>0</v>
      </c>
      <c r="I63" s="105"/>
      <c r="J63" s="106">
        <f t="shared" si="85"/>
        <v>0</v>
      </c>
      <c r="K63" s="105"/>
      <c r="L63" s="106">
        <f t="shared" si="85"/>
        <v>0</v>
      </c>
      <c r="M63" s="105"/>
      <c r="N63" s="106">
        <f t="shared" si="86"/>
        <v>0</v>
      </c>
      <c r="O63" s="105"/>
      <c r="P63" s="106">
        <f t="shared" si="86"/>
        <v>0</v>
      </c>
      <c r="Q63" s="105"/>
      <c r="R63" s="106">
        <f t="shared" si="87"/>
        <v>0</v>
      </c>
      <c r="S63" s="105"/>
      <c r="T63" s="106">
        <f t="shared" si="87"/>
        <v>0</v>
      </c>
      <c r="U63" s="105"/>
      <c r="V63" s="106">
        <f t="shared" si="88"/>
        <v>0</v>
      </c>
      <c r="W63" s="105"/>
      <c r="X63" s="48">
        <f t="shared" si="89"/>
        <v>0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248" s="21" customFormat="1" x14ac:dyDescent="0.35">
      <c r="A64" s="23"/>
      <c r="B64" s="23" t="s">
        <v>121</v>
      </c>
      <c r="C64" s="50" t="s">
        <v>122</v>
      </c>
      <c r="D64" s="123">
        <v>1</v>
      </c>
      <c r="E64" s="107"/>
      <c r="F64" s="98">
        <f t="shared" si="83"/>
        <v>0</v>
      </c>
      <c r="G64" s="107"/>
      <c r="H64" s="98">
        <f t="shared" si="84"/>
        <v>0</v>
      </c>
      <c r="I64" s="107"/>
      <c r="J64" s="98">
        <f t="shared" si="85"/>
        <v>0</v>
      </c>
      <c r="K64" s="107"/>
      <c r="L64" s="98">
        <f t="shared" si="85"/>
        <v>0</v>
      </c>
      <c r="M64" s="107"/>
      <c r="N64" s="98">
        <f t="shared" si="86"/>
        <v>0</v>
      </c>
      <c r="O64" s="107"/>
      <c r="P64" s="98">
        <f t="shared" si="86"/>
        <v>0</v>
      </c>
      <c r="Q64" s="107"/>
      <c r="R64" s="98">
        <f t="shared" si="87"/>
        <v>0</v>
      </c>
      <c r="S64" s="107"/>
      <c r="T64" s="98">
        <f t="shared" si="87"/>
        <v>0</v>
      </c>
      <c r="U64" s="107"/>
      <c r="V64" s="98">
        <f t="shared" si="88"/>
        <v>0</v>
      </c>
      <c r="W64" s="107"/>
      <c r="X64" s="39">
        <f t="shared" si="89"/>
        <v>0</v>
      </c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</row>
    <row r="65" spans="1:248" s="21" customFormat="1" x14ac:dyDescent="0.35">
      <c r="A65" s="23"/>
      <c r="B65" s="23" t="s">
        <v>127</v>
      </c>
      <c r="C65" s="121" t="s">
        <v>128</v>
      </c>
      <c r="D65" s="123">
        <v>1</v>
      </c>
      <c r="E65" s="107"/>
      <c r="F65" s="98">
        <f t="shared" si="83"/>
        <v>0</v>
      </c>
      <c r="G65" s="107"/>
      <c r="H65" s="98">
        <f t="shared" si="84"/>
        <v>0</v>
      </c>
      <c r="I65" s="107"/>
      <c r="J65" s="98">
        <f t="shared" si="85"/>
        <v>0</v>
      </c>
      <c r="K65" s="107"/>
      <c r="L65" s="98">
        <f t="shared" si="85"/>
        <v>0</v>
      </c>
      <c r="M65" s="107"/>
      <c r="N65" s="98">
        <f t="shared" si="86"/>
        <v>0</v>
      </c>
      <c r="O65" s="107"/>
      <c r="P65" s="98">
        <f t="shared" si="86"/>
        <v>0</v>
      </c>
      <c r="Q65" s="107"/>
      <c r="R65" s="98">
        <f t="shared" si="87"/>
        <v>0</v>
      </c>
      <c r="S65" s="107"/>
      <c r="T65" s="98">
        <f t="shared" si="87"/>
        <v>0</v>
      </c>
      <c r="U65" s="107"/>
      <c r="V65" s="98">
        <f t="shared" si="88"/>
        <v>0</v>
      </c>
      <c r="W65" s="107"/>
      <c r="X65" s="39">
        <f t="shared" si="89"/>
        <v>0</v>
      </c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</row>
    <row r="66" spans="1:248" s="21" customFormat="1" x14ac:dyDescent="0.35">
      <c r="A66" s="23"/>
      <c r="B66" s="23" t="s">
        <v>130</v>
      </c>
      <c r="C66" s="121" t="s">
        <v>131</v>
      </c>
      <c r="D66" s="123">
        <v>1</v>
      </c>
      <c r="E66" s="107"/>
      <c r="F66" s="98">
        <f t="shared" si="83"/>
        <v>0</v>
      </c>
      <c r="G66" s="107"/>
      <c r="H66" s="98">
        <f t="shared" si="84"/>
        <v>0</v>
      </c>
      <c r="I66" s="107"/>
      <c r="J66" s="98">
        <f t="shared" si="85"/>
        <v>0</v>
      </c>
      <c r="K66" s="107"/>
      <c r="L66" s="98">
        <f t="shared" si="85"/>
        <v>0</v>
      </c>
      <c r="M66" s="107"/>
      <c r="N66" s="98">
        <f t="shared" si="86"/>
        <v>0</v>
      </c>
      <c r="O66" s="107"/>
      <c r="P66" s="98">
        <f t="shared" si="86"/>
        <v>0</v>
      </c>
      <c r="Q66" s="107"/>
      <c r="R66" s="98">
        <f t="shared" si="87"/>
        <v>0</v>
      </c>
      <c r="S66" s="107"/>
      <c r="T66" s="98">
        <f t="shared" si="87"/>
        <v>0</v>
      </c>
      <c r="U66" s="107"/>
      <c r="V66" s="98">
        <f t="shared" si="88"/>
        <v>0</v>
      </c>
      <c r="W66" s="107"/>
      <c r="X66" s="39">
        <f t="shared" si="89"/>
        <v>0</v>
      </c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</row>
    <row r="67" spans="1:248" s="37" customFormat="1" ht="15.5" x14ac:dyDescent="0.35">
      <c r="A67" s="33">
        <v>4</v>
      </c>
      <c r="B67" s="231" t="s">
        <v>132</v>
      </c>
      <c r="C67" s="232"/>
      <c r="D67" s="97">
        <f t="shared" ref="D67:X67" si="90">SUM(D68,D71,D72,D73,D74)</f>
        <v>25</v>
      </c>
      <c r="E67" s="97">
        <f t="shared" si="90"/>
        <v>0</v>
      </c>
      <c r="F67" s="97">
        <f t="shared" si="90"/>
        <v>0</v>
      </c>
      <c r="G67" s="97">
        <f t="shared" si="90"/>
        <v>0</v>
      </c>
      <c r="H67" s="97">
        <f t="shared" si="90"/>
        <v>0</v>
      </c>
      <c r="I67" s="97">
        <f t="shared" si="90"/>
        <v>0</v>
      </c>
      <c r="J67" s="97">
        <f t="shared" si="90"/>
        <v>0</v>
      </c>
      <c r="K67" s="97">
        <f t="shared" si="90"/>
        <v>0</v>
      </c>
      <c r="L67" s="97">
        <f t="shared" si="90"/>
        <v>0</v>
      </c>
      <c r="M67" s="97">
        <f t="shared" si="90"/>
        <v>0</v>
      </c>
      <c r="N67" s="97">
        <f t="shared" si="90"/>
        <v>0</v>
      </c>
      <c r="O67" s="97">
        <f t="shared" si="90"/>
        <v>0</v>
      </c>
      <c r="P67" s="97">
        <f t="shared" si="90"/>
        <v>0</v>
      </c>
      <c r="Q67" s="97">
        <f t="shared" si="90"/>
        <v>0</v>
      </c>
      <c r="R67" s="97">
        <f t="shared" si="90"/>
        <v>0</v>
      </c>
      <c r="S67" s="97">
        <f t="shared" si="90"/>
        <v>0</v>
      </c>
      <c r="T67" s="97">
        <f t="shared" si="90"/>
        <v>0</v>
      </c>
      <c r="U67" s="97">
        <f t="shared" si="90"/>
        <v>0</v>
      </c>
      <c r="V67" s="97">
        <f t="shared" si="90"/>
        <v>0</v>
      </c>
      <c r="W67" s="97">
        <f t="shared" si="90"/>
        <v>0</v>
      </c>
      <c r="X67" s="34">
        <f t="shared" si="90"/>
        <v>0</v>
      </c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</row>
    <row r="68" spans="1:248" s="21" customFormat="1" x14ac:dyDescent="0.35">
      <c r="A68" s="23"/>
      <c r="B68" s="23" t="s">
        <v>133</v>
      </c>
      <c r="C68" s="50" t="s">
        <v>134</v>
      </c>
      <c r="D68" s="123">
        <f t="shared" ref="D68:X68" si="91">SUM(D69:D70)</f>
        <v>8</v>
      </c>
      <c r="E68" s="98">
        <f t="shared" si="91"/>
        <v>0</v>
      </c>
      <c r="F68" s="98">
        <f t="shared" si="91"/>
        <v>0</v>
      </c>
      <c r="G68" s="98">
        <f t="shared" si="91"/>
        <v>0</v>
      </c>
      <c r="H68" s="98">
        <f t="shared" si="91"/>
        <v>0</v>
      </c>
      <c r="I68" s="98">
        <f t="shared" si="91"/>
        <v>0</v>
      </c>
      <c r="J68" s="98">
        <f t="shared" si="91"/>
        <v>0</v>
      </c>
      <c r="K68" s="98">
        <f t="shared" si="91"/>
        <v>0</v>
      </c>
      <c r="L68" s="98">
        <f t="shared" si="91"/>
        <v>0</v>
      </c>
      <c r="M68" s="98">
        <f t="shared" si="91"/>
        <v>0</v>
      </c>
      <c r="N68" s="98">
        <f t="shared" si="91"/>
        <v>0</v>
      </c>
      <c r="O68" s="98">
        <f t="shared" si="91"/>
        <v>0</v>
      </c>
      <c r="P68" s="98">
        <f t="shared" si="91"/>
        <v>0</v>
      </c>
      <c r="Q68" s="98">
        <f t="shared" si="91"/>
        <v>0</v>
      </c>
      <c r="R68" s="98">
        <f t="shared" si="91"/>
        <v>0</v>
      </c>
      <c r="S68" s="98">
        <f t="shared" si="91"/>
        <v>0</v>
      </c>
      <c r="T68" s="98">
        <f t="shared" si="91"/>
        <v>0</v>
      </c>
      <c r="U68" s="98">
        <f t="shared" si="91"/>
        <v>0</v>
      </c>
      <c r="V68" s="98">
        <f t="shared" si="91"/>
        <v>0</v>
      </c>
      <c r="W68" s="98">
        <f>SUM(W69:W70)</f>
        <v>0</v>
      </c>
      <c r="X68" s="39">
        <f t="shared" si="91"/>
        <v>0</v>
      </c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</row>
    <row r="69" spans="1:248" x14ac:dyDescent="0.35">
      <c r="A69" s="13"/>
      <c r="B69" s="13"/>
      <c r="C69" s="38" t="s">
        <v>135</v>
      </c>
      <c r="D69" s="172">
        <v>4</v>
      </c>
      <c r="E69" s="99"/>
      <c r="F69" s="106">
        <f t="shared" ref="F69:F74" si="92">E69*$D69</f>
        <v>0</v>
      </c>
      <c r="G69" s="99"/>
      <c r="H69" s="106">
        <f t="shared" ref="H69:H74" si="93">G69*$D69</f>
        <v>0</v>
      </c>
      <c r="I69" s="99"/>
      <c r="J69" s="106">
        <f t="shared" ref="J69:L80" si="94">I69*$D69</f>
        <v>0</v>
      </c>
      <c r="K69" s="99"/>
      <c r="L69" s="106">
        <f t="shared" si="94"/>
        <v>0</v>
      </c>
      <c r="M69" s="99"/>
      <c r="N69" s="106">
        <f t="shared" ref="N69:P74" si="95">M69*$D69</f>
        <v>0</v>
      </c>
      <c r="O69" s="99"/>
      <c r="P69" s="106">
        <f t="shared" si="95"/>
        <v>0</v>
      </c>
      <c r="Q69" s="99"/>
      <c r="R69" s="106">
        <f t="shared" ref="R69:T74" si="96">Q69*$D69</f>
        <v>0</v>
      </c>
      <c r="S69" s="99"/>
      <c r="T69" s="106">
        <f t="shared" si="96"/>
        <v>0</v>
      </c>
      <c r="U69" s="99"/>
      <c r="V69" s="106">
        <f t="shared" ref="V69:V80" si="97">U69*$D69</f>
        <v>0</v>
      </c>
      <c r="W69" s="99"/>
      <c r="X69" s="48">
        <f t="shared" ref="X69:X80" si="98">W69*$D69</f>
        <v>0</v>
      </c>
    </row>
    <row r="70" spans="1:248" x14ac:dyDescent="0.35">
      <c r="A70" s="24"/>
      <c r="B70" s="24"/>
      <c r="C70" s="92" t="s">
        <v>139</v>
      </c>
      <c r="D70" s="175">
        <v>4</v>
      </c>
      <c r="E70" s="105"/>
      <c r="F70" s="106">
        <f t="shared" si="92"/>
        <v>0</v>
      </c>
      <c r="G70" s="105"/>
      <c r="H70" s="106">
        <f t="shared" si="93"/>
        <v>0</v>
      </c>
      <c r="I70" s="105"/>
      <c r="J70" s="106">
        <f t="shared" si="94"/>
        <v>0</v>
      </c>
      <c r="K70" s="105"/>
      <c r="L70" s="106">
        <f t="shared" si="94"/>
        <v>0</v>
      </c>
      <c r="M70" s="105"/>
      <c r="N70" s="106">
        <f t="shared" si="95"/>
        <v>0</v>
      </c>
      <c r="O70" s="105"/>
      <c r="P70" s="106">
        <f t="shared" si="95"/>
        <v>0</v>
      </c>
      <c r="Q70" s="105"/>
      <c r="R70" s="106">
        <f t="shared" si="96"/>
        <v>0</v>
      </c>
      <c r="S70" s="105"/>
      <c r="T70" s="106">
        <f t="shared" si="96"/>
        <v>0</v>
      </c>
      <c r="U70" s="105"/>
      <c r="V70" s="106">
        <f t="shared" si="97"/>
        <v>0</v>
      </c>
      <c r="W70" s="105"/>
      <c r="X70" s="48">
        <f t="shared" si="98"/>
        <v>0</v>
      </c>
    </row>
    <row r="71" spans="1:248" x14ac:dyDescent="0.35">
      <c r="A71" s="22"/>
      <c r="B71" s="23" t="s">
        <v>143</v>
      </c>
      <c r="C71" s="122" t="s">
        <v>221</v>
      </c>
      <c r="D71" s="123">
        <v>4</v>
      </c>
      <c r="E71" s="107"/>
      <c r="F71" s="98">
        <f>E71*$D71</f>
        <v>0</v>
      </c>
      <c r="G71" s="107"/>
      <c r="H71" s="98">
        <f>G71*$D71</f>
        <v>0</v>
      </c>
      <c r="I71" s="107"/>
      <c r="J71" s="98">
        <f>I71*$D71</f>
        <v>0</v>
      </c>
      <c r="K71" s="107"/>
      <c r="L71" s="98">
        <f>K71*$D71</f>
        <v>0</v>
      </c>
      <c r="M71" s="107"/>
      <c r="N71" s="98">
        <f>M71*$D71</f>
        <v>0</v>
      </c>
      <c r="O71" s="107"/>
      <c r="P71" s="98">
        <f>O71*$D71</f>
        <v>0</v>
      </c>
      <c r="Q71" s="107"/>
      <c r="R71" s="98">
        <f>Q71*$D71</f>
        <v>0</v>
      </c>
      <c r="S71" s="107"/>
      <c r="T71" s="98">
        <f>S71*$D71</f>
        <v>0</v>
      </c>
      <c r="U71" s="107"/>
      <c r="V71" s="98">
        <f>U71*$D71</f>
        <v>0</v>
      </c>
      <c r="W71" s="107"/>
      <c r="X71" s="39">
        <f>W71*$D71</f>
        <v>0</v>
      </c>
    </row>
    <row r="72" spans="1:248" s="21" customFormat="1" x14ac:dyDescent="0.35">
      <c r="A72" s="23"/>
      <c r="B72" s="23" t="s">
        <v>145</v>
      </c>
      <c r="C72" s="50" t="s">
        <v>146</v>
      </c>
      <c r="D72" s="123">
        <v>4</v>
      </c>
      <c r="E72" s="107"/>
      <c r="F72" s="98">
        <f t="shared" si="92"/>
        <v>0</v>
      </c>
      <c r="G72" s="107"/>
      <c r="H72" s="98">
        <f t="shared" si="93"/>
        <v>0</v>
      </c>
      <c r="I72" s="107"/>
      <c r="J72" s="98">
        <f t="shared" si="94"/>
        <v>0</v>
      </c>
      <c r="K72" s="107"/>
      <c r="L72" s="98">
        <f t="shared" si="94"/>
        <v>0</v>
      </c>
      <c r="M72" s="107"/>
      <c r="N72" s="98">
        <f t="shared" si="95"/>
        <v>0</v>
      </c>
      <c r="O72" s="107"/>
      <c r="P72" s="98">
        <f t="shared" si="95"/>
        <v>0</v>
      </c>
      <c r="Q72" s="107"/>
      <c r="R72" s="98">
        <f t="shared" si="96"/>
        <v>0</v>
      </c>
      <c r="S72" s="107"/>
      <c r="T72" s="98">
        <f t="shared" si="96"/>
        <v>0</v>
      </c>
      <c r="U72" s="107"/>
      <c r="V72" s="98">
        <f t="shared" si="97"/>
        <v>0</v>
      </c>
      <c r="W72" s="107"/>
      <c r="X72" s="39">
        <f t="shared" si="98"/>
        <v>0</v>
      </c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</row>
    <row r="73" spans="1:248" s="21" customFormat="1" x14ac:dyDescent="0.35">
      <c r="A73" s="23"/>
      <c r="B73" s="23" t="s">
        <v>148</v>
      </c>
      <c r="C73" s="50" t="s">
        <v>149</v>
      </c>
      <c r="D73" s="123">
        <v>4</v>
      </c>
      <c r="E73" s="107"/>
      <c r="F73" s="98">
        <f t="shared" si="92"/>
        <v>0</v>
      </c>
      <c r="G73" s="107"/>
      <c r="H73" s="98">
        <f t="shared" si="93"/>
        <v>0</v>
      </c>
      <c r="I73" s="107"/>
      <c r="J73" s="98">
        <f t="shared" si="94"/>
        <v>0</v>
      </c>
      <c r="K73" s="107"/>
      <c r="L73" s="98">
        <f t="shared" si="94"/>
        <v>0</v>
      </c>
      <c r="M73" s="107"/>
      <c r="N73" s="98">
        <f t="shared" si="95"/>
        <v>0</v>
      </c>
      <c r="O73" s="107"/>
      <c r="P73" s="98">
        <f t="shared" si="95"/>
        <v>0</v>
      </c>
      <c r="Q73" s="107"/>
      <c r="R73" s="98">
        <f t="shared" si="96"/>
        <v>0</v>
      </c>
      <c r="S73" s="107"/>
      <c r="T73" s="98">
        <f t="shared" si="96"/>
        <v>0</v>
      </c>
      <c r="U73" s="107"/>
      <c r="V73" s="98">
        <f t="shared" si="97"/>
        <v>0</v>
      </c>
      <c r="W73" s="107"/>
      <c r="X73" s="39">
        <f t="shared" si="98"/>
        <v>0</v>
      </c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</row>
    <row r="74" spans="1:248" s="21" customFormat="1" x14ac:dyDescent="0.35">
      <c r="A74" s="23"/>
      <c r="B74" s="23" t="s">
        <v>152</v>
      </c>
      <c r="C74" s="50" t="s">
        <v>153</v>
      </c>
      <c r="D74" s="123">
        <v>5</v>
      </c>
      <c r="E74" s="107"/>
      <c r="F74" s="98">
        <f t="shared" si="92"/>
        <v>0</v>
      </c>
      <c r="G74" s="107"/>
      <c r="H74" s="98">
        <f t="shared" si="93"/>
        <v>0</v>
      </c>
      <c r="I74" s="107"/>
      <c r="J74" s="98">
        <f t="shared" si="94"/>
        <v>0</v>
      </c>
      <c r="K74" s="107"/>
      <c r="L74" s="98">
        <f t="shared" si="94"/>
        <v>0</v>
      </c>
      <c r="M74" s="107"/>
      <c r="N74" s="98">
        <f t="shared" si="95"/>
        <v>0</v>
      </c>
      <c r="O74" s="107"/>
      <c r="P74" s="98">
        <f t="shared" si="95"/>
        <v>0</v>
      </c>
      <c r="Q74" s="107"/>
      <c r="R74" s="98">
        <f t="shared" si="96"/>
        <v>0</v>
      </c>
      <c r="S74" s="107"/>
      <c r="T74" s="98">
        <f t="shared" si="96"/>
        <v>0</v>
      </c>
      <c r="U74" s="107"/>
      <c r="V74" s="98">
        <f t="shared" si="97"/>
        <v>0</v>
      </c>
      <c r="W74" s="107"/>
      <c r="X74" s="39">
        <f t="shared" si="98"/>
        <v>0</v>
      </c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</row>
    <row r="75" spans="1:248" s="37" customFormat="1" ht="15.5" x14ac:dyDescent="0.35">
      <c r="A75" s="33">
        <v>5</v>
      </c>
      <c r="B75" s="231" t="s">
        <v>158</v>
      </c>
      <c r="C75" s="232"/>
      <c r="D75" s="97">
        <f t="shared" ref="D75:X75" si="99">SUM(D76:D80)</f>
        <v>15</v>
      </c>
      <c r="E75" s="97">
        <f t="shared" si="99"/>
        <v>0</v>
      </c>
      <c r="F75" s="97">
        <f t="shared" si="99"/>
        <v>0</v>
      </c>
      <c r="G75" s="97">
        <f t="shared" si="99"/>
        <v>0</v>
      </c>
      <c r="H75" s="97">
        <f t="shared" si="99"/>
        <v>0</v>
      </c>
      <c r="I75" s="97">
        <f t="shared" si="99"/>
        <v>0</v>
      </c>
      <c r="J75" s="97">
        <f t="shared" si="99"/>
        <v>0</v>
      </c>
      <c r="K75" s="97">
        <f t="shared" si="99"/>
        <v>0</v>
      </c>
      <c r="L75" s="97">
        <f t="shared" si="99"/>
        <v>0</v>
      </c>
      <c r="M75" s="97">
        <f t="shared" si="99"/>
        <v>0</v>
      </c>
      <c r="N75" s="97">
        <f t="shared" si="99"/>
        <v>0</v>
      </c>
      <c r="O75" s="97">
        <f t="shared" si="99"/>
        <v>0</v>
      </c>
      <c r="P75" s="97">
        <f t="shared" si="99"/>
        <v>0</v>
      </c>
      <c r="Q75" s="97">
        <f t="shared" si="99"/>
        <v>0</v>
      </c>
      <c r="R75" s="97">
        <f t="shared" si="99"/>
        <v>0</v>
      </c>
      <c r="S75" s="97">
        <f t="shared" si="99"/>
        <v>0</v>
      </c>
      <c r="T75" s="97">
        <f t="shared" si="99"/>
        <v>0</v>
      </c>
      <c r="U75" s="97">
        <f t="shared" si="99"/>
        <v>0</v>
      </c>
      <c r="V75" s="97">
        <f t="shared" si="99"/>
        <v>0</v>
      </c>
      <c r="W75" s="97">
        <f t="shared" si="99"/>
        <v>0</v>
      </c>
      <c r="X75" s="34">
        <f t="shared" si="99"/>
        <v>0</v>
      </c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</row>
    <row r="76" spans="1:248" s="21" customFormat="1" x14ac:dyDescent="0.35">
      <c r="A76" s="23"/>
      <c r="B76" s="23" t="s">
        <v>159</v>
      </c>
      <c r="C76" s="121" t="s">
        <v>160</v>
      </c>
      <c r="D76" s="123">
        <v>3</v>
      </c>
      <c r="E76" s="107"/>
      <c r="F76" s="98">
        <f t="shared" ref="F76:F80" si="100">E76*$D76</f>
        <v>0</v>
      </c>
      <c r="G76" s="107"/>
      <c r="H76" s="98">
        <f t="shared" ref="H76:H80" si="101">G76*$D76</f>
        <v>0</v>
      </c>
      <c r="I76" s="107"/>
      <c r="J76" s="98">
        <f t="shared" si="94"/>
        <v>0</v>
      </c>
      <c r="K76" s="107"/>
      <c r="L76" s="98">
        <f t="shared" si="94"/>
        <v>0</v>
      </c>
      <c r="M76" s="107"/>
      <c r="N76" s="98">
        <f t="shared" ref="N76:P80" si="102">M76*$D76</f>
        <v>0</v>
      </c>
      <c r="O76" s="107"/>
      <c r="P76" s="98">
        <f t="shared" si="102"/>
        <v>0</v>
      </c>
      <c r="Q76" s="107"/>
      <c r="R76" s="98">
        <f t="shared" ref="R76:T80" si="103">Q76*$D76</f>
        <v>0</v>
      </c>
      <c r="S76" s="107"/>
      <c r="T76" s="98">
        <f t="shared" si="103"/>
        <v>0</v>
      </c>
      <c r="U76" s="107"/>
      <c r="V76" s="98">
        <f t="shared" si="97"/>
        <v>0</v>
      </c>
      <c r="W76" s="107"/>
      <c r="X76" s="39">
        <f t="shared" si="98"/>
        <v>0</v>
      </c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</row>
    <row r="77" spans="1:248" s="21" customFormat="1" x14ac:dyDescent="0.35">
      <c r="A77" s="23"/>
      <c r="B77" s="23" t="s">
        <v>161</v>
      </c>
      <c r="C77" s="121" t="s">
        <v>162</v>
      </c>
      <c r="D77" s="123">
        <v>5</v>
      </c>
      <c r="E77" s="107"/>
      <c r="F77" s="98">
        <f t="shared" si="100"/>
        <v>0</v>
      </c>
      <c r="G77" s="107"/>
      <c r="H77" s="98">
        <f t="shared" si="101"/>
        <v>0</v>
      </c>
      <c r="I77" s="107"/>
      <c r="J77" s="98">
        <f t="shared" si="94"/>
        <v>0</v>
      </c>
      <c r="K77" s="107"/>
      <c r="L77" s="98">
        <f t="shared" si="94"/>
        <v>0</v>
      </c>
      <c r="M77" s="107"/>
      <c r="N77" s="98">
        <f t="shared" si="102"/>
        <v>0</v>
      </c>
      <c r="O77" s="107"/>
      <c r="P77" s="98">
        <f t="shared" si="102"/>
        <v>0</v>
      </c>
      <c r="Q77" s="107"/>
      <c r="R77" s="98">
        <f t="shared" si="103"/>
        <v>0</v>
      </c>
      <c r="S77" s="107"/>
      <c r="T77" s="98">
        <f t="shared" si="103"/>
        <v>0</v>
      </c>
      <c r="U77" s="107"/>
      <c r="V77" s="98">
        <f t="shared" si="97"/>
        <v>0</v>
      </c>
      <c r="W77" s="107"/>
      <c r="X77" s="39">
        <f t="shared" si="98"/>
        <v>0</v>
      </c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</row>
    <row r="78" spans="1:248" s="21" customFormat="1" ht="16" customHeight="1" x14ac:dyDescent="0.35">
      <c r="A78" s="23"/>
      <c r="B78" s="23" t="s">
        <v>163</v>
      </c>
      <c r="C78" s="49" t="s">
        <v>164</v>
      </c>
      <c r="D78" s="123">
        <v>2</v>
      </c>
      <c r="E78" s="107"/>
      <c r="F78" s="98">
        <f t="shared" si="100"/>
        <v>0</v>
      </c>
      <c r="G78" s="107"/>
      <c r="H78" s="98">
        <f t="shared" si="101"/>
        <v>0</v>
      </c>
      <c r="I78" s="107"/>
      <c r="J78" s="98">
        <f t="shared" si="94"/>
        <v>0</v>
      </c>
      <c r="K78" s="107"/>
      <c r="L78" s="98">
        <f t="shared" si="94"/>
        <v>0</v>
      </c>
      <c r="M78" s="107"/>
      <c r="N78" s="98">
        <f t="shared" si="102"/>
        <v>0</v>
      </c>
      <c r="O78" s="107"/>
      <c r="P78" s="98">
        <f t="shared" si="102"/>
        <v>0</v>
      </c>
      <c r="Q78" s="107"/>
      <c r="R78" s="98">
        <f t="shared" si="103"/>
        <v>0</v>
      </c>
      <c r="S78" s="107"/>
      <c r="T78" s="98">
        <f t="shared" si="103"/>
        <v>0</v>
      </c>
      <c r="U78" s="107"/>
      <c r="V78" s="98">
        <f t="shared" si="97"/>
        <v>0</v>
      </c>
      <c r="W78" s="107"/>
      <c r="X78" s="39">
        <f t="shared" si="98"/>
        <v>0</v>
      </c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</row>
    <row r="79" spans="1:248" s="21" customFormat="1" x14ac:dyDescent="0.35">
      <c r="A79" s="23"/>
      <c r="B79" s="23" t="s">
        <v>165</v>
      </c>
      <c r="C79" s="121" t="s">
        <v>166</v>
      </c>
      <c r="D79" s="123">
        <v>2</v>
      </c>
      <c r="E79" s="107"/>
      <c r="F79" s="98">
        <f t="shared" si="100"/>
        <v>0</v>
      </c>
      <c r="G79" s="107"/>
      <c r="H79" s="98">
        <f t="shared" si="101"/>
        <v>0</v>
      </c>
      <c r="I79" s="107"/>
      <c r="J79" s="98">
        <f t="shared" si="94"/>
        <v>0</v>
      </c>
      <c r="K79" s="107"/>
      <c r="L79" s="98">
        <f t="shared" si="94"/>
        <v>0</v>
      </c>
      <c r="M79" s="107"/>
      <c r="N79" s="98">
        <f t="shared" si="102"/>
        <v>0</v>
      </c>
      <c r="O79" s="107"/>
      <c r="P79" s="98">
        <f t="shared" si="102"/>
        <v>0</v>
      </c>
      <c r="Q79" s="107"/>
      <c r="R79" s="98">
        <f t="shared" si="103"/>
        <v>0</v>
      </c>
      <c r="S79" s="107"/>
      <c r="T79" s="98">
        <f t="shared" si="103"/>
        <v>0</v>
      </c>
      <c r="U79" s="107"/>
      <c r="V79" s="98">
        <f t="shared" si="97"/>
        <v>0</v>
      </c>
      <c r="W79" s="107"/>
      <c r="X79" s="39">
        <f t="shared" si="98"/>
        <v>0</v>
      </c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</row>
    <row r="80" spans="1:248" s="21" customFormat="1" x14ac:dyDescent="0.35">
      <c r="A80" s="23"/>
      <c r="B80" s="23" t="s">
        <v>167</v>
      </c>
      <c r="C80" s="121" t="s">
        <v>168</v>
      </c>
      <c r="D80" s="123">
        <v>3</v>
      </c>
      <c r="E80" s="107"/>
      <c r="F80" s="98">
        <f t="shared" si="100"/>
        <v>0</v>
      </c>
      <c r="G80" s="107"/>
      <c r="H80" s="98">
        <f t="shared" si="101"/>
        <v>0</v>
      </c>
      <c r="I80" s="107"/>
      <c r="J80" s="98">
        <f t="shared" si="94"/>
        <v>0</v>
      </c>
      <c r="K80" s="107"/>
      <c r="L80" s="98">
        <f t="shared" si="94"/>
        <v>0</v>
      </c>
      <c r="M80" s="107"/>
      <c r="N80" s="98">
        <f t="shared" si="102"/>
        <v>0</v>
      </c>
      <c r="O80" s="107"/>
      <c r="P80" s="98">
        <f t="shared" si="102"/>
        <v>0</v>
      </c>
      <c r="Q80" s="107"/>
      <c r="R80" s="98">
        <f t="shared" si="103"/>
        <v>0</v>
      </c>
      <c r="S80" s="107"/>
      <c r="T80" s="98">
        <f t="shared" si="103"/>
        <v>0</v>
      </c>
      <c r="U80" s="107"/>
      <c r="V80" s="98">
        <f t="shared" si="97"/>
        <v>0</v>
      </c>
      <c r="W80" s="107"/>
      <c r="X80" s="39">
        <f t="shared" si="98"/>
        <v>0</v>
      </c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</row>
    <row r="81" spans="1:248" s="37" customFormat="1" ht="15.5" x14ac:dyDescent="0.35">
      <c r="A81" s="33">
        <v>6</v>
      </c>
      <c r="B81" s="231" t="s">
        <v>169</v>
      </c>
      <c r="C81" s="232"/>
      <c r="D81" s="97">
        <f t="shared" ref="D81:X81" si="104">SUM(D82,D85,D88)</f>
        <v>10</v>
      </c>
      <c r="E81" s="97">
        <f t="shared" si="104"/>
        <v>0</v>
      </c>
      <c r="F81" s="97">
        <f t="shared" si="104"/>
        <v>0</v>
      </c>
      <c r="G81" s="97">
        <f t="shared" si="104"/>
        <v>0</v>
      </c>
      <c r="H81" s="97">
        <f t="shared" si="104"/>
        <v>0</v>
      </c>
      <c r="I81" s="97">
        <f t="shared" si="104"/>
        <v>0</v>
      </c>
      <c r="J81" s="97">
        <f t="shared" si="104"/>
        <v>0</v>
      </c>
      <c r="K81" s="97">
        <f t="shared" si="104"/>
        <v>0</v>
      </c>
      <c r="L81" s="97">
        <f t="shared" si="104"/>
        <v>0</v>
      </c>
      <c r="M81" s="97">
        <f t="shared" si="104"/>
        <v>0</v>
      </c>
      <c r="N81" s="97">
        <f t="shared" si="104"/>
        <v>0</v>
      </c>
      <c r="O81" s="97">
        <f t="shared" si="104"/>
        <v>0</v>
      </c>
      <c r="P81" s="97">
        <f t="shared" si="104"/>
        <v>0</v>
      </c>
      <c r="Q81" s="97">
        <f t="shared" si="104"/>
        <v>0</v>
      </c>
      <c r="R81" s="97">
        <f t="shared" si="104"/>
        <v>0</v>
      </c>
      <c r="S81" s="97">
        <f t="shared" si="104"/>
        <v>0</v>
      </c>
      <c r="T81" s="97">
        <f t="shared" si="104"/>
        <v>0</v>
      </c>
      <c r="U81" s="97">
        <f t="shared" si="104"/>
        <v>0</v>
      </c>
      <c r="V81" s="97">
        <f t="shared" si="104"/>
        <v>0</v>
      </c>
      <c r="W81" s="97">
        <f t="shared" si="104"/>
        <v>0</v>
      </c>
      <c r="X81" s="34">
        <f t="shared" si="104"/>
        <v>0</v>
      </c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</row>
    <row r="82" spans="1:248" s="21" customFormat="1" x14ac:dyDescent="0.35">
      <c r="A82" s="23"/>
      <c r="B82" s="23" t="s">
        <v>170</v>
      </c>
      <c r="C82" s="50" t="s">
        <v>171</v>
      </c>
      <c r="D82" s="123">
        <f t="shared" ref="D82:X82" si="105">SUM(D83:D84)</f>
        <v>4</v>
      </c>
      <c r="E82" s="98">
        <f t="shared" si="105"/>
        <v>0</v>
      </c>
      <c r="F82" s="98">
        <f t="shared" si="105"/>
        <v>0</v>
      </c>
      <c r="G82" s="98">
        <f t="shared" si="105"/>
        <v>0</v>
      </c>
      <c r="H82" s="98">
        <f t="shared" si="105"/>
        <v>0</v>
      </c>
      <c r="I82" s="98">
        <f t="shared" si="105"/>
        <v>0</v>
      </c>
      <c r="J82" s="98">
        <f t="shared" si="105"/>
        <v>0</v>
      </c>
      <c r="K82" s="98">
        <f t="shared" si="105"/>
        <v>0</v>
      </c>
      <c r="L82" s="98">
        <f t="shared" si="105"/>
        <v>0</v>
      </c>
      <c r="M82" s="98">
        <f t="shared" si="105"/>
        <v>0</v>
      </c>
      <c r="N82" s="98">
        <f t="shared" si="105"/>
        <v>0</v>
      </c>
      <c r="O82" s="98">
        <f t="shared" si="105"/>
        <v>0</v>
      </c>
      <c r="P82" s="98">
        <f t="shared" si="105"/>
        <v>0</v>
      </c>
      <c r="Q82" s="98">
        <f t="shared" si="105"/>
        <v>0</v>
      </c>
      <c r="R82" s="98">
        <f t="shared" si="105"/>
        <v>0</v>
      </c>
      <c r="S82" s="98">
        <f t="shared" si="105"/>
        <v>0</v>
      </c>
      <c r="T82" s="98">
        <f t="shared" si="105"/>
        <v>0</v>
      </c>
      <c r="U82" s="98">
        <f t="shared" si="105"/>
        <v>0</v>
      </c>
      <c r="V82" s="98">
        <f t="shared" si="105"/>
        <v>0</v>
      </c>
      <c r="W82" s="98">
        <f t="shared" si="105"/>
        <v>0</v>
      </c>
      <c r="X82" s="39">
        <f t="shared" si="105"/>
        <v>0</v>
      </c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</row>
    <row r="83" spans="1:248" x14ac:dyDescent="0.35">
      <c r="A83" s="13"/>
      <c r="B83" s="13"/>
      <c r="C83" s="38" t="s">
        <v>172</v>
      </c>
      <c r="D83" s="172">
        <v>1</v>
      </c>
      <c r="E83" s="99"/>
      <c r="F83" s="106">
        <f t="shared" ref="F83:F84" si="106">E83*$D83</f>
        <v>0</v>
      </c>
      <c r="G83" s="176"/>
      <c r="H83" s="106">
        <f t="shared" ref="H83:H84" si="107">G83*$D83</f>
        <v>0</v>
      </c>
      <c r="I83" s="99"/>
      <c r="J83" s="106">
        <f t="shared" ref="J83:L84" si="108">I83*$D83</f>
        <v>0</v>
      </c>
      <c r="K83" s="99"/>
      <c r="L83" s="106">
        <f t="shared" si="108"/>
        <v>0</v>
      </c>
      <c r="M83" s="99"/>
      <c r="N83" s="106">
        <f t="shared" ref="N83:P84" si="109">M83*$D83</f>
        <v>0</v>
      </c>
      <c r="O83" s="99"/>
      <c r="P83" s="106">
        <f t="shared" si="109"/>
        <v>0</v>
      </c>
      <c r="Q83" s="99"/>
      <c r="R83" s="106">
        <f t="shared" ref="R83:T84" si="110">Q83*$D83</f>
        <v>0</v>
      </c>
      <c r="S83" s="99"/>
      <c r="T83" s="106">
        <f t="shared" si="110"/>
        <v>0</v>
      </c>
      <c r="U83" s="99"/>
      <c r="V83" s="106">
        <f t="shared" ref="V83:V84" si="111">U83*$D83</f>
        <v>0</v>
      </c>
      <c r="W83" s="99"/>
      <c r="X83" s="48">
        <f t="shared" ref="X83:X84" si="112">W83*$D83</f>
        <v>0</v>
      </c>
    </row>
    <row r="84" spans="1:248" x14ac:dyDescent="0.35">
      <c r="A84" s="17"/>
      <c r="B84" s="17"/>
      <c r="C84" s="18" t="s">
        <v>176</v>
      </c>
      <c r="D84" s="174">
        <v>3</v>
      </c>
      <c r="E84" s="103"/>
      <c r="F84" s="106">
        <f t="shared" si="106"/>
        <v>0</v>
      </c>
      <c r="G84" s="177"/>
      <c r="H84" s="106">
        <f t="shared" si="107"/>
        <v>0</v>
      </c>
      <c r="I84" s="103"/>
      <c r="J84" s="106">
        <f t="shared" si="108"/>
        <v>0</v>
      </c>
      <c r="K84" s="103"/>
      <c r="L84" s="106">
        <f t="shared" si="108"/>
        <v>0</v>
      </c>
      <c r="M84" s="103"/>
      <c r="N84" s="106">
        <f t="shared" si="109"/>
        <v>0</v>
      </c>
      <c r="O84" s="103"/>
      <c r="P84" s="106">
        <f t="shared" si="109"/>
        <v>0</v>
      </c>
      <c r="Q84" s="103"/>
      <c r="R84" s="106">
        <f t="shared" si="110"/>
        <v>0</v>
      </c>
      <c r="S84" s="103"/>
      <c r="T84" s="106">
        <f t="shared" si="110"/>
        <v>0</v>
      </c>
      <c r="U84" s="103"/>
      <c r="V84" s="106">
        <f t="shared" si="111"/>
        <v>0</v>
      </c>
      <c r="W84" s="103"/>
      <c r="X84" s="48">
        <f t="shared" si="112"/>
        <v>0</v>
      </c>
    </row>
    <row r="85" spans="1:248" s="21" customFormat="1" x14ac:dyDescent="0.35">
      <c r="A85" s="23"/>
      <c r="B85" s="23" t="s">
        <v>180</v>
      </c>
      <c r="C85" s="50" t="s">
        <v>181</v>
      </c>
      <c r="D85" s="123">
        <f t="shared" ref="D85:X85" si="113">SUM(D86:D87)</f>
        <v>3</v>
      </c>
      <c r="E85" s="98">
        <f t="shared" si="113"/>
        <v>0</v>
      </c>
      <c r="F85" s="98">
        <f t="shared" si="113"/>
        <v>0</v>
      </c>
      <c r="G85" s="98">
        <f t="shared" si="113"/>
        <v>0</v>
      </c>
      <c r="H85" s="98">
        <f t="shared" si="113"/>
        <v>0</v>
      </c>
      <c r="I85" s="98">
        <f t="shared" si="113"/>
        <v>0</v>
      </c>
      <c r="J85" s="98">
        <f t="shared" si="113"/>
        <v>0</v>
      </c>
      <c r="K85" s="98">
        <f t="shared" si="113"/>
        <v>0</v>
      </c>
      <c r="L85" s="98">
        <f t="shared" si="113"/>
        <v>0</v>
      </c>
      <c r="M85" s="98">
        <f t="shared" si="113"/>
        <v>0</v>
      </c>
      <c r="N85" s="98">
        <f t="shared" si="113"/>
        <v>0</v>
      </c>
      <c r="O85" s="98">
        <f t="shared" si="113"/>
        <v>0</v>
      </c>
      <c r="P85" s="98">
        <f t="shared" si="113"/>
        <v>0</v>
      </c>
      <c r="Q85" s="98">
        <f t="shared" si="113"/>
        <v>0</v>
      </c>
      <c r="R85" s="98">
        <f t="shared" si="113"/>
        <v>0</v>
      </c>
      <c r="S85" s="98">
        <f t="shared" si="113"/>
        <v>0</v>
      </c>
      <c r="T85" s="98">
        <f t="shared" si="113"/>
        <v>0</v>
      </c>
      <c r="U85" s="98">
        <f t="shared" si="113"/>
        <v>0</v>
      </c>
      <c r="V85" s="98">
        <f t="shared" si="113"/>
        <v>0</v>
      </c>
      <c r="W85" s="98">
        <f t="shared" si="113"/>
        <v>0</v>
      </c>
      <c r="X85" s="39">
        <f t="shared" si="113"/>
        <v>0</v>
      </c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</row>
    <row r="86" spans="1:248" x14ac:dyDescent="0.35">
      <c r="A86" s="13"/>
      <c r="B86" s="13"/>
      <c r="C86" s="38" t="s">
        <v>182</v>
      </c>
      <c r="D86" s="172">
        <v>1</v>
      </c>
      <c r="E86" s="99"/>
      <c r="F86" s="106">
        <f t="shared" ref="F86:F87" si="114">E86*$D86</f>
        <v>0</v>
      </c>
      <c r="G86" s="176"/>
      <c r="H86" s="106">
        <f t="shared" ref="H86:H87" si="115">G86*$D86</f>
        <v>0</v>
      </c>
      <c r="I86" s="99"/>
      <c r="J86" s="106">
        <f t="shared" ref="J86:L87" si="116">I86*$D86</f>
        <v>0</v>
      </c>
      <c r="K86" s="99"/>
      <c r="L86" s="106">
        <f t="shared" si="116"/>
        <v>0</v>
      </c>
      <c r="M86" s="99"/>
      <c r="N86" s="106">
        <f t="shared" ref="N86:P87" si="117">M86*$D86</f>
        <v>0</v>
      </c>
      <c r="O86" s="99"/>
      <c r="P86" s="106">
        <f t="shared" si="117"/>
        <v>0</v>
      </c>
      <c r="Q86" s="99"/>
      <c r="R86" s="106">
        <f t="shared" ref="R86:T87" si="118">Q86*$D86</f>
        <v>0</v>
      </c>
      <c r="S86" s="99"/>
      <c r="T86" s="106">
        <f t="shared" si="118"/>
        <v>0</v>
      </c>
      <c r="U86" s="99"/>
      <c r="V86" s="106">
        <f t="shared" ref="V86:V87" si="119">U86*$D86</f>
        <v>0</v>
      </c>
      <c r="W86" s="99"/>
      <c r="X86" s="48">
        <f t="shared" ref="X86:X87" si="120">W86*$D86</f>
        <v>0</v>
      </c>
    </row>
    <row r="87" spans="1:248" x14ac:dyDescent="0.35">
      <c r="A87" s="17"/>
      <c r="B87" s="17"/>
      <c r="C87" s="18" t="s">
        <v>185</v>
      </c>
      <c r="D87" s="174">
        <v>2</v>
      </c>
      <c r="E87" s="103"/>
      <c r="F87" s="106">
        <f t="shared" si="114"/>
        <v>0</v>
      </c>
      <c r="G87" s="177"/>
      <c r="H87" s="106">
        <f t="shared" si="115"/>
        <v>0</v>
      </c>
      <c r="I87" s="103"/>
      <c r="J87" s="106">
        <f t="shared" si="116"/>
        <v>0</v>
      </c>
      <c r="K87" s="103"/>
      <c r="L87" s="106">
        <f t="shared" si="116"/>
        <v>0</v>
      </c>
      <c r="M87" s="103"/>
      <c r="N87" s="106">
        <f t="shared" si="117"/>
        <v>0</v>
      </c>
      <c r="O87" s="103"/>
      <c r="P87" s="106">
        <f t="shared" si="117"/>
        <v>0</v>
      </c>
      <c r="Q87" s="103"/>
      <c r="R87" s="106">
        <f t="shared" si="118"/>
        <v>0</v>
      </c>
      <c r="S87" s="103"/>
      <c r="T87" s="106">
        <f t="shared" si="118"/>
        <v>0</v>
      </c>
      <c r="U87" s="103"/>
      <c r="V87" s="106">
        <f t="shared" si="119"/>
        <v>0</v>
      </c>
      <c r="W87" s="103"/>
      <c r="X87" s="48">
        <f t="shared" si="120"/>
        <v>0</v>
      </c>
    </row>
    <row r="88" spans="1:248" s="21" customFormat="1" x14ac:dyDescent="0.35">
      <c r="A88" s="23"/>
      <c r="B88" s="23" t="s">
        <v>188</v>
      </c>
      <c r="C88" s="50" t="s">
        <v>189</v>
      </c>
      <c r="D88" s="123">
        <f t="shared" ref="D88:X88" si="121">SUM(D89:D90)</f>
        <v>3</v>
      </c>
      <c r="E88" s="98">
        <f t="shared" si="121"/>
        <v>0</v>
      </c>
      <c r="F88" s="98">
        <f t="shared" si="121"/>
        <v>0</v>
      </c>
      <c r="G88" s="98">
        <f t="shared" si="121"/>
        <v>0</v>
      </c>
      <c r="H88" s="98">
        <f t="shared" si="121"/>
        <v>0</v>
      </c>
      <c r="I88" s="98">
        <f t="shared" si="121"/>
        <v>0</v>
      </c>
      <c r="J88" s="98">
        <f t="shared" si="121"/>
        <v>0</v>
      </c>
      <c r="K88" s="98">
        <f t="shared" si="121"/>
        <v>0</v>
      </c>
      <c r="L88" s="98">
        <f t="shared" si="121"/>
        <v>0</v>
      </c>
      <c r="M88" s="98">
        <f t="shared" si="121"/>
        <v>0</v>
      </c>
      <c r="N88" s="98">
        <f t="shared" si="121"/>
        <v>0</v>
      </c>
      <c r="O88" s="98">
        <f t="shared" si="121"/>
        <v>0</v>
      </c>
      <c r="P88" s="98">
        <f t="shared" si="121"/>
        <v>0</v>
      </c>
      <c r="Q88" s="98">
        <f t="shared" si="121"/>
        <v>0</v>
      </c>
      <c r="R88" s="98">
        <f t="shared" si="121"/>
        <v>0</v>
      </c>
      <c r="S88" s="98">
        <f t="shared" si="121"/>
        <v>0</v>
      </c>
      <c r="T88" s="98">
        <f t="shared" si="121"/>
        <v>0</v>
      </c>
      <c r="U88" s="98">
        <f t="shared" si="121"/>
        <v>0</v>
      </c>
      <c r="V88" s="98">
        <f t="shared" si="121"/>
        <v>0</v>
      </c>
      <c r="W88" s="98">
        <f t="shared" si="121"/>
        <v>0</v>
      </c>
      <c r="X88" s="39">
        <f t="shared" si="121"/>
        <v>0</v>
      </c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</row>
    <row r="89" spans="1:248" x14ac:dyDescent="0.35">
      <c r="A89" s="69"/>
      <c r="B89" s="69"/>
      <c r="C89" s="73" t="s">
        <v>182</v>
      </c>
      <c r="D89" s="178">
        <v>1</v>
      </c>
      <c r="E89" s="99"/>
      <c r="F89" s="106">
        <f t="shared" ref="F89:F90" si="122">E89*$D89</f>
        <v>0</v>
      </c>
      <c r="G89" s="176"/>
      <c r="H89" s="106">
        <f t="shared" ref="H89:H90" si="123">G89*$D89</f>
        <v>0</v>
      </c>
      <c r="I89" s="108"/>
      <c r="J89" s="106">
        <f t="shared" ref="J89:L90" si="124">I89*$D89</f>
        <v>0</v>
      </c>
      <c r="K89" s="108"/>
      <c r="L89" s="106">
        <f t="shared" si="124"/>
        <v>0</v>
      </c>
      <c r="M89" s="108"/>
      <c r="N89" s="106">
        <f t="shared" ref="N89:P90" si="125">M89*$D89</f>
        <v>0</v>
      </c>
      <c r="O89" s="108"/>
      <c r="P89" s="106">
        <f t="shared" si="125"/>
        <v>0</v>
      </c>
      <c r="Q89" s="108"/>
      <c r="R89" s="106">
        <f t="shared" ref="R89:T90" si="126">Q89*$D89</f>
        <v>0</v>
      </c>
      <c r="S89" s="108"/>
      <c r="T89" s="106">
        <f t="shared" si="126"/>
        <v>0</v>
      </c>
      <c r="U89" s="99"/>
      <c r="V89" s="106">
        <f t="shared" ref="V89:V90" si="127">U89*$D89</f>
        <v>0</v>
      </c>
      <c r="W89" s="99"/>
      <c r="X89" s="48">
        <f t="shared" ref="X89:X90" si="128">W89*$D89</f>
        <v>0</v>
      </c>
    </row>
    <row r="90" spans="1:248" x14ac:dyDescent="0.35">
      <c r="A90" s="22"/>
      <c r="B90" s="22"/>
      <c r="C90" s="70" t="s">
        <v>185</v>
      </c>
      <c r="D90" s="179">
        <v>2</v>
      </c>
      <c r="E90" s="180"/>
      <c r="F90" s="104">
        <f t="shared" si="122"/>
        <v>0</v>
      </c>
      <c r="G90" s="177"/>
      <c r="H90" s="181">
        <f t="shared" si="123"/>
        <v>0</v>
      </c>
      <c r="I90" s="109"/>
      <c r="J90" s="110">
        <f t="shared" si="124"/>
        <v>0</v>
      </c>
      <c r="K90" s="182"/>
      <c r="L90" s="110">
        <f t="shared" si="124"/>
        <v>0</v>
      </c>
      <c r="M90" s="109"/>
      <c r="N90" s="110">
        <f t="shared" si="125"/>
        <v>0</v>
      </c>
      <c r="O90" s="109"/>
      <c r="P90" s="110">
        <f t="shared" si="125"/>
        <v>0</v>
      </c>
      <c r="Q90" s="109"/>
      <c r="R90" s="110">
        <f t="shared" si="126"/>
        <v>0</v>
      </c>
      <c r="S90" s="109"/>
      <c r="T90" s="110">
        <f t="shared" si="126"/>
        <v>0</v>
      </c>
      <c r="U90" s="103"/>
      <c r="V90" s="104">
        <f t="shared" si="127"/>
        <v>0</v>
      </c>
      <c r="W90" s="103"/>
      <c r="X90" s="42">
        <f t="shared" si="128"/>
        <v>0</v>
      </c>
    </row>
    <row r="91" spans="1:248" s="12" customFormat="1" ht="11.5" x14ac:dyDescent="0.25">
      <c r="A91" s="11"/>
      <c r="B91" s="11"/>
      <c r="C91" s="233"/>
      <c r="D91" s="233"/>
      <c r="E91" s="233"/>
      <c r="F91" s="233"/>
      <c r="G91" s="233"/>
      <c r="H91" s="233"/>
      <c r="I91" s="233"/>
    </row>
  </sheetData>
  <mergeCells count="77">
    <mergeCell ref="A6:B6"/>
    <mergeCell ref="C6:X6"/>
    <mergeCell ref="G11:H11"/>
    <mergeCell ref="U11:V11"/>
    <mergeCell ref="W11:X11"/>
    <mergeCell ref="A11:C11"/>
    <mergeCell ref="I11:J11"/>
    <mergeCell ref="K11:L11"/>
    <mergeCell ref="M11:N11"/>
    <mergeCell ref="O11:P11"/>
    <mergeCell ref="Q11:R11"/>
    <mergeCell ref="S11:T11"/>
    <mergeCell ref="S10:T10"/>
    <mergeCell ref="M10:N10"/>
    <mergeCell ref="W9:X9"/>
    <mergeCell ref="G10:H10"/>
    <mergeCell ref="P14:P20"/>
    <mergeCell ref="R14:R20"/>
    <mergeCell ref="I10:J10"/>
    <mergeCell ref="K10:L10"/>
    <mergeCell ref="E11:F11"/>
    <mergeCell ref="X14:X20"/>
    <mergeCell ref="V14:V20"/>
    <mergeCell ref="A10:C10"/>
    <mergeCell ref="A1:X1"/>
    <mergeCell ref="A3:X3"/>
    <mergeCell ref="A4:B4"/>
    <mergeCell ref="C4:X4"/>
    <mergeCell ref="A5:X5"/>
    <mergeCell ref="W10:X10"/>
    <mergeCell ref="O10:P10"/>
    <mergeCell ref="E10:F10"/>
    <mergeCell ref="A7:X7"/>
    <mergeCell ref="A9:D9"/>
    <mergeCell ref="I9:J9"/>
    <mergeCell ref="K9:L9"/>
    <mergeCell ref="M9:N9"/>
    <mergeCell ref="B21:C21"/>
    <mergeCell ref="B12:C12"/>
    <mergeCell ref="B15:C15"/>
    <mergeCell ref="B16:C16"/>
    <mergeCell ref="B17:C17"/>
    <mergeCell ref="B18:C18"/>
    <mergeCell ref="B19:C19"/>
    <mergeCell ref="B20:C20"/>
    <mergeCell ref="C91:I91"/>
    <mergeCell ref="B37:C37"/>
    <mergeCell ref="B49:C49"/>
    <mergeCell ref="B67:C67"/>
    <mergeCell ref="B75:C75"/>
    <mergeCell ref="B81:C81"/>
    <mergeCell ref="E8:F8"/>
    <mergeCell ref="W8:X8"/>
    <mergeCell ref="U8:V8"/>
    <mergeCell ref="S8:T8"/>
    <mergeCell ref="Q8:R8"/>
    <mergeCell ref="O8:P8"/>
    <mergeCell ref="M8:N8"/>
    <mergeCell ref="K8:L8"/>
    <mergeCell ref="I8:J8"/>
    <mergeCell ref="G8:H8"/>
    <mergeCell ref="G9:H9"/>
    <mergeCell ref="U9:V9"/>
    <mergeCell ref="B14:C14"/>
    <mergeCell ref="B13:C13"/>
    <mergeCell ref="T14:T20"/>
    <mergeCell ref="U10:V10"/>
    <mergeCell ref="S9:T9"/>
    <mergeCell ref="E9:F9"/>
    <mergeCell ref="O9:P9"/>
    <mergeCell ref="Q9:R9"/>
    <mergeCell ref="Q10:R10"/>
    <mergeCell ref="F14:F20"/>
    <mergeCell ref="H14:H20"/>
    <mergeCell ref="J14:J20"/>
    <mergeCell ref="L14:L20"/>
    <mergeCell ref="N14:N2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0000000}">
          <x14:formula1>
            <xm:f>#REF!</xm:f>
          </x14:formula1>
          <xm:sqref>K27 K29:K30 W86:W87 M45:M46 I51:I52 I59:I60 K62:K64 I83:I84 I86:I87 I89:I90 K89:K90 K86:K87 M86:M87 O86:O87 Q86:Q87 M89:M90 O89:O90 Q89:Q90 K83:K84 M83:M84 O83:O84 Q83:Q84 K45:K46 W27 W29:W30 G27 M62:M64 O62:O64 Q62:Q64 S62:S64 K59:K60 M59:M60 O59:O60 Q59:Q60 U51:U52 U83:U84 U86:U87 U89:U90 K51:K52 M51:M52 O51:O52 Q51:Q52 W59:W60 E45:E46 W51:W52 W83:W84 M29:M30 O29:O30 Q29:Q30 S29:S30 M27 O27 Q27 S27 O45:O46 Q45:Q46 S45:S46 U45:U46 S86:S87 S89:S90 S83:S84 G45:G46 U62:U64 S59:S60 W89:W90 S51:S52 G51:G52 U29:U30 U27 W45:W46 E86:E87 E89:E90 E83:E84 I29:I30 G62:G64 E59:E60 U59:U60 E51:E52 E62:E64 G29:G30 E29:E30 I45:I46 G86:G87 G89:G90 G83:G84 E27 I62:I64 G59:G60 W62:W64 E23:E25 G23:G25 W23:W25 U23:U25 S23:S25 Q23:Q25 O23:O25 M23:M25 K23:K25 I23:I25 I27 G69:G74 E69:E74 S69:S74 Q69:Q74 O69:O74 M69:M74 K69:K74 W69:W74 I69:I74 U69:U74</xm:sqref>
        </x14:dataValidation>
        <x14:dataValidation type="list" allowBlank="1" showInputMessage="1" showErrorMessage="1" xr:uid="{00000000-0002-0000-0400-000001000000}">
          <x14:formula1>
            <xm:f>#REF!</xm:f>
          </x14:formula1>
          <xm:sqref>U35:U36 W35:W36 S35:S36 Q35:Q36 O35:O36 M35:M36 K35:K36 I35:I36 G35:G36 E35:E36</xm:sqref>
        </x14:dataValidation>
        <x14:dataValidation type="list" allowBlank="1" showInputMessage="1" showErrorMessage="1" xr:uid="{00000000-0002-0000-0400-000002000000}">
          <x14:formula1>
            <xm:f>#REF!</xm:f>
          </x14:formula1>
          <xm:sqref>K26 I26 M26 O26 S26 E26 G26 U26 W26 Q26 E31:E33 G31:G33 I31:I33 K31:K33 M31:M33 O31:O33 Q31:Q33 S31:S33 U31:U33 W31:W33</xm:sqref>
        </x14:dataValidation>
        <x14:dataValidation type="list" allowBlank="1" showInputMessage="1" showErrorMessage="1" xr:uid="{00000000-0002-0000-0400-000003000000}">
          <x14:formula1>
            <xm:f>#REF!</xm:f>
          </x14:formula1>
          <xm:sqref>E54:E57 G54:G57 I54:I57 K54:K57 M54:M57 O54:O57 Q54:Q57 S54:S57 U54:U57 W54:W57</xm:sqref>
        </x14:dataValidation>
        <x14:dataValidation type="list" allowBlank="1" showInputMessage="1" showErrorMessage="1" xr:uid="{00000000-0002-0000-0400-000004000000}">
          <x14:formula1>
            <xm:f>#REF!</xm:f>
          </x14:formula1>
          <xm:sqref>E39:E41 G39:G41 I39:I41 K39:K41 M39:M41 O39:O41 Q39:Q41 S39:S41 U39:U41 W39:W41 I43:I44 K43:K44 M43:M44 O43:O44 Q43:Q44 S43:S44 U43:U44 W43:W44 G43:G44 E43:E44 E47:E48 G47:G48 I47:I48 K47:K48 M47:M48 O47:O48 Q47:Q48 S47:S48 U47:U48 W47:W48 E65:E66 G65:G66 I65:I66 K65:K66 M65:M66 O65:O66 Q65:Q66 S65:S66 U65:U66 W65:W66 E76:E80 G76:G80 I76:I80 K76:K80 M76:M80 O76:O80 Q76:Q80 S76:S80 U76:U80 W76:W80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J94"/>
  <sheetViews>
    <sheetView tabSelected="1" topLeftCell="C1" zoomScale="60" zoomScaleNormal="60" workbookViewId="0">
      <pane xSplit="2" ySplit="10" topLeftCell="E11" activePane="bottomRight" state="frozen"/>
      <selection pane="topRight" activeCell="E1" sqref="E1"/>
      <selection pane="bottomLeft" activeCell="C11" sqref="C11"/>
      <selection pane="bottomRight" activeCell="AD10" sqref="AD10"/>
    </sheetView>
  </sheetViews>
  <sheetFormatPr defaultColWidth="8.7265625" defaultRowHeight="14.5" x14ac:dyDescent="0.35"/>
  <cols>
    <col min="1" max="1" width="6.7265625" style="3" hidden="1" customWidth="1"/>
    <col min="2" max="2" width="7.453125" style="3" hidden="1" customWidth="1"/>
    <col min="3" max="3" width="67.453125" style="3" customWidth="1"/>
    <col min="4" max="4" width="10.54296875" style="3" customWidth="1"/>
    <col min="5" max="5" width="6.453125" style="3" customWidth="1"/>
    <col min="6" max="6" width="9.7265625" style="3" customWidth="1"/>
    <col min="7" max="7" width="6.453125" style="3" customWidth="1"/>
    <col min="8" max="8" width="9.7265625" style="3" customWidth="1"/>
    <col min="9" max="9" width="6.453125" style="3" customWidth="1"/>
    <col min="10" max="10" width="9.7265625" style="3" customWidth="1"/>
    <col min="11" max="16" width="10" style="3" customWidth="1"/>
    <col min="17" max="17" width="8.81640625" style="3" customWidth="1"/>
    <col min="18" max="18" width="10.1796875" style="3" customWidth="1"/>
    <col min="19" max="28" width="10" style="3" customWidth="1"/>
    <col min="29" max="244" width="8.7265625" style="3"/>
  </cols>
  <sheetData>
    <row r="1" spans="1:244" ht="23.5" x14ac:dyDescent="0.55000000000000004">
      <c r="A1" s="247" t="s">
        <v>193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12.4" customHeigh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244" ht="18.75" customHeight="1" x14ac:dyDescent="0.35">
      <c r="A3" s="251" t="s">
        <v>194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244" ht="17.25" customHeight="1" x14ac:dyDescent="0.35">
      <c r="A4" s="252" t="s">
        <v>195</v>
      </c>
      <c r="B4" s="252"/>
      <c r="C4" s="252" t="s">
        <v>196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244" ht="16.5" customHeight="1" x14ac:dyDescent="0.35">
      <c r="A5" s="276" t="s">
        <v>197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244" ht="17.25" customHeight="1" x14ac:dyDescent="0.35">
      <c r="A6" s="252" t="s">
        <v>198</v>
      </c>
      <c r="B6" s="252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244" ht="9.75" customHeight="1" x14ac:dyDescent="0.35">
      <c r="A7" s="274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244" s="119" customFormat="1" ht="17.25" customHeight="1" x14ac:dyDescent="0.35">
      <c r="A8" s="114"/>
      <c r="B8" s="115"/>
      <c r="C8" s="115"/>
      <c r="D8" s="116"/>
      <c r="E8" s="244">
        <v>21</v>
      </c>
      <c r="F8" s="245"/>
      <c r="G8" s="244">
        <v>22</v>
      </c>
      <c r="H8" s="245"/>
      <c r="I8" s="244">
        <v>23</v>
      </c>
      <c r="J8" s="245"/>
      <c r="K8" s="244">
        <v>24</v>
      </c>
      <c r="L8" s="245"/>
      <c r="M8" s="244">
        <v>25</v>
      </c>
      <c r="N8" s="245"/>
      <c r="O8" s="244">
        <v>26</v>
      </c>
      <c r="P8" s="245"/>
      <c r="Q8" s="244">
        <v>27</v>
      </c>
      <c r="R8" s="245"/>
      <c r="S8" s="244">
        <v>28</v>
      </c>
      <c r="T8" s="245"/>
      <c r="U8" s="244">
        <v>29</v>
      </c>
      <c r="V8" s="245"/>
      <c r="W8" s="244">
        <v>30</v>
      </c>
      <c r="X8" s="245"/>
      <c r="Y8" s="244">
        <v>31</v>
      </c>
      <c r="Z8" s="245"/>
      <c r="AA8" s="244">
        <v>32</v>
      </c>
      <c r="AB8" s="245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</row>
    <row r="9" spans="1:244" ht="64.5" customHeight="1" x14ac:dyDescent="0.35">
      <c r="A9" s="253"/>
      <c r="B9" s="254"/>
      <c r="C9" s="254"/>
      <c r="D9" s="255"/>
      <c r="E9" s="246"/>
      <c r="F9" s="246"/>
      <c r="G9" s="246"/>
      <c r="H9" s="246"/>
      <c r="I9" s="246"/>
      <c r="J9" s="246"/>
      <c r="K9" s="246"/>
      <c r="L9" s="246"/>
      <c r="M9" s="273"/>
      <c r="N9" s="273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244" ht="16.5" customHeight="1" x14ac:dyDescent="0.45">
      <c r="A10" s="249" t="s">
        <v>208</v>
      </c>
      <c r="B10" s="250"/>
      <c r="C10" s="250"/>
      <c r="D10" s="124">
        <f>SUM(D21,D37,D49,D67,D75,D81)</f>
        <v>100</v>
      </c>
      <c r="E10" s="242">
        <f>SUM(E11/8)</f>
        <v>0</v>
      </c>
      <c r="F10" s="243"/>
      <c r="G10" s="242">
        <f t="shared" ref="G10" si="0">SUM(G11/8)</f>
        <v>0</v>
      </c>
      <c r="H10" s="243"/>
      <c r="I10" s="242">
        <f t="shared" ref="I10" si="1">SUM(I11/8)</f>
        <v>0</v>
      </c>
      <c r="J10" s="243"/>
      <c r="K10" s="242">
        <f t="shared" ref="K10" si="2">SUM(K11/8)</f>
        <v>72.5</v>
      </c>
      <c r="L10" s="243"/>
      <c r="M10" s="242">
        <f t="shared" ref="M10" si="3">SUM(M11/8)</f>
        <v>0</v>
      </c>
      <c r="N10" s="243"/>
      <c r="O10" s="242">
        <f t="shared" ref="O10" si="4">SUM(O11/8)</f>
        <v>0</v>
      </c>
      <c r="P10" s="243"/>
      <c r="Q10" s="242">
        <f t="shared" ref="Q10" si="5">SUM(Q11/8)</f>
        <v>79</v>
      </c>
      <c r="R10" s="243"/>
      <c r="S10" s="242">
        <f t="shared" ref="S10:AA10" si="6">SUM(S11/8)</f>
        <v>79</v>
      </c>
      <c r="T10" s="243"/>
      <c r="U10" s="242">
        <f t="shared" si="6"/>
        <v>0</v>
      </c>
      <c r="V10" s="243"/>
      <c r="W10" s="242">
        <f t="shared" si="6"/>
        <v>0</v>
      </c>
      <c r="X10" s="243"/>
      <c r="Y10" s="242">
        <f t="shared" si="6"/>
        <v>77.75</v>
      </c>
      <c r="Z10" s="243"/>
      <c r="AA10" s="242">
        <f t="shared" si="6"/>
        <v>79.5</v>
      </c>
      <c r="AB10" s="243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244" ht="14.5" customHeight="1" x14ac:dyDescent="0.35">
      <c r="A11" s="240" t="s">
        <v>209</v>
      </c>
      <c r="B11" s="241"/>
      <c r="C11" s="241"/>
      <c r="D11" s="26">
        <f>SUM(D10*8)</f>
        <v>800</v>
      </c>
      <c r="E11" s="234">
        <f>SUM(F21,F37,F49,F67,F75,F81)</f>
        <v>0</v>
      </c>
      <c r="F11" s="235"/>
      <c r="G11" s="234">
        <f>SUM(H21,H37,H49,H67,H75,H81)</f>
        <v>0</v>
      </c>
      <c r="H11" s="235"/>
      <c r="I11" s="234">
        <f>SUM(J21,J37,J49,J67,J75,J81)</f>
        <v>0</v>
      </c>
      <c r="J11" s="235"/>
      <c r="K11" s="234">
        <f>SUM(L21,L37,L49,L67,L75,L81)</f>
        <v>580</v>
      </c>
      <c r="L11" s="235"/>
      <c r="M11" s="234">
        <f>SUM(N21,N37,N49,N67,N75,N81)</f>
        <v>0</v>
      </c>
      <c r="N11" s="235"/>
      <c r="O11" s="234">
        <f>SUM(P21,P37,P49,P67,P75,P81)</f>
        <v>0</v>
      </c>
      <c r="P11" s="235"/>
      <c r="Q11" s="234">
        <f>SUM(R21,R37,R49,R67,R75,R81)</f>
        <v>632</v>
      </c>
      <c r="R11" s="235"/>
      <c r="S11" s="234">
        <f>SUM(T21,T37,T49,T67,T75,T81)</f>
        <v>632</v>
      </c>
      <c r="T11" s="235"/>
      <c r="U11" s="234">
        <f>SUM(V21,V37,V49,V67,V75,V81)</f>
        <v>0</v>
      </c>
      <c r="V11" s="235"/>
      <c r="W11" s="234">
        <f>SUM(X21,X37,X49,X67,X75,X81)</f>
        <v>0</v>
      </c>
      <c r="X11" s="235"/>
      <c r="Y11" s="234">
        <f>SUM(Z21,Z37,Z49,Z67,Z75,Z81)</f>
        <v>622</v>
      </c>
      <c r="Z11" s="235"/>
      <c r="AA11" s="234">
        <f>SUM(AB21,AB37,AB49,AB67,AB75,AB81)</f>
        <v>636</v>
      </c>
      <c r="AB11" s="23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244" s="6" customFormat="1" ht="39" x14ac:dyDescent="0.3">
      <c r="A12" s="54" t="s">
        <v>17</v>
      </c>
      <c r="B12" s="236" t="s">
        <v>18</v>
      </c>
      <c r="C12" s="237"/>
      <c r="D12" s="61" t="s">
        <v>210</v>
      </c>
      <c r="E12" s="61" t="s">
        <v>211</v>
      </c>
      <c r="F12" s="61" t="s">
        <v>212</v>
      </c>
      <c r="G12" s="61" t="s">
        <v>211</v>
      </c>
      <c r="H12" s="61" t="s">
        <v>212</v>
      </c>
      <c r="I12" s="61" t="s">
        <v>211</v>
      </c>
      <c r="J12" s="61" t="s">
        <v>212</v>
      </c>
      <c r="K12" s="61" t="s">
        <v>211</v>
      </c>
      <c r="L12" s="61" t="s">
        <v>212</v>
      </c>
      <c r="M12" s="61" t="s">
        <v>211</v>
      </c>
      <c r="N12" s="61" t="s">
        <v>212</v>
      </c>
      <c r="O12" s="61" t="s">
        <v>211</v>
      </c>
      <c r="P12" s="61" t="s">
        <v>212</v>
      </c>
      <c r="Q12" s="61" t="s">
        <v>211</v>
      </c>
      <c r="R12" s="61" t="s">
        <v>212</v>
      </c>
      <c r="S12" s="93" t="s">
        <v>211</v>
      </c>
      <c r="T12" s="93" t="s">
        <v>212</v>
      </c>
      <c r="U12" s="93" t="s">
        <v>211</v>
      </c>
      <c r="V12" s="93" t="s">
        <v>212</v>
      </c>
      <c r="W12" s="93" t="s">
        <v>211</v>
      </c>
      <c r="X12" s="93" t="s">
        <v>212</v>
      </c>
      <c r="Y12" s="93" t="s">
        <v>211</v>
      </c>
      <c r="Z12" s="93" t="s">
        <v>212</v>
      </c>
      <c r="AA12" s="93" t="s">
        <v>211</v>
      </c>
      <c r="AB12" s="93" t="s">
        <v>212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</row>
    <row r="13" spans="1:244" s="6" customFormat="1" ht="15.5" x14ac:dyDescent="0.35">
      <c r="A13" s="113">
        <v>0</v>
      </c>
      <c r="B13" s="238" t="s">
        <v>20</v>
      </c>
      <c r="C13" s="239"/>
      <c r="D13" s="127">
        <v>7</v>
      </c>
      <c r="E13" s="127">
        <f>SUM(E14:E20)</f>
        <v>5</v>
      </c>
      <c r="F13" s="127"/>
      <c r="G13" s="127">
        <f t="shared" ref="G13:S13" si="7">SUM(G14:G20)</f>
        <v>6</v>
      </c>
      <c r="H13" s="127"/>
      <c r="I13" s="127">
        <f t="shared" si="7"/>
        <v>6</v>
      </c>
      <c r="J13" s="127"/>
      <c r="K13" s="127">
        <f t="shared" si="7"/>
        <v>7</v>
      </c>
      <c r="L13" s="127"/>
      <c r="M13" s="127">
        <f t="shared" si="7"/>
        <v>0</v>
      </c>
      <c r="N13" s="127"/>
      <c r="O13" s="127">
        <f t="shared" si="7"/>
        <v>4</v>
      </c>
      <c r="P13" s="127"/>
      <c r="Q13" s="127">
        <f t="shared" si="7"/>
        <v>7</v>
      </c>
      <c r="R13" s="127"/>
      <c r="S13" s="127">
        <f t="shared" si="7"/>
        <v>7</v>
      </c>
      <c r="T13" s="127"/>
      <c r="U13" s="127">
        <f t="shared" ref="U13" si="8">SUM(U14:U20)</f>
        <v>4</v>
      </c>
      <c r="V13" s="127"/>
      <c r="W13" s="127">
        <f t="shared" ref="W13" si="9">SUM(W14:W20)</f>
        <v>5</v>
      </c>
      <c r="X13" s="127"/>
      <c r="Y13" s="127">
        <f t="shared" ref="Y13" si="10">SUM(Y14:Y20)</f>
        <v>7</v>
      </c>
      <c r="Z13" s="127"/>
      <c r="AA13" s="127">
        <f t="shared" ref="AA13" si="11">SUM(AA14:AA20)</f>
        <v>7</v>
      </c>
      <c r="AB13" s="127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</row>
    <row r="14" spans="1:244" s="78" customFormat="1" ht="13" customHeight="1" x14ac:dyDescent="0.3">
      <c r="A14" s="89"/>
      <c r="B14" s="227" t="s">
        <v>21</v>
      </c>
      <c r="C14" s="228"/>
      <c r="D14" s="82" t="s">
        <v>213</v>
      </c>
      <c r="E14" s="81">
        <v>1</v>
      </c>
      <c r="F14" s="268"/>
      <c r="G14" s="81">
        <v>1</v>
      </c>
      <c r="H14" s="268"/>
      <c r="I14" s="81">
        <v>1</v>
      </c>
      <c r="J14" s="268"/>
      <c r="K14" s="81">
        <v>1</v>
      </c>
      <c r="L14" s="268"/>
      <c r="M14" s="81">
        <v>0</v>
      </c>
      <c r="N14" s="268"/>
      <c r="O14" s="81">
        <v>1</v>
      </c>
      <c r="P14" s="268"/>
      <c r="Q14" s="81">
        <v>1</v>
      </c>
      <c r="R14" s="268"/>
      <c r="S14" s="94">
        <v>1</v>
      </c>
      <c r="T14" s="260"/>
      <c r="U14" s="94">
        <v>1</v>
      </c>
      <c r="V14" s="260"/>
      <c r="W14" s="94">
        <v>1</v>
      </c>
      <c r="X14" s="260"/>
      <c r="Y14" s="94">
        <v>1</v>
      </c>
      <c r="Z14" s="260"/>
      <c r="AA14" s="94">
        <v>1</v>
      </c>
      <c r="AB14" s="260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</row>
    <row r="15" spans="1:244" s="78" customFormat="1" ht="13" customHeight="1" x14ac:dyDescent="0.3">
      <c r="A15" s="87"/>
      <c r="B15" s="229" t="s">
        <v>23</v>
      </c>
      <c r="C15" s="230"/>
      <c r="D15" s="83" t="s">
        <v>213</v>
      </c>
      <c r="E15" s="79">
        <v>1</v>
      </c>
      <c r="F15" s="269"/>
      <c r="G15" s="79">
        <v>1</v>
      </c>
      <c r="H15" s="269"/>
      <c r="I15" s="79">
        <v>1</v>
      </c>
      <c r="J15" s="269"/>
      <c r="K15" s="79">
        <v>1</v>
      </c>
      <c r="L15" s="269"/>
      <c r="M15" s="79">
        <v>0</v>
      </c>
      <c r="N15" s="269"/>
      <c r="O15" s="79">
        <v>0</v>
      </c>
      <c r="P15" s="269"/>
      <c r="Q15" s="79">
        <v>1</v>
      </c>
      <c r="R15" s="269"/>
      <c r="S15" s="95">
        <v>1</v>
      </c>
      <c r="T15" s="261"/>
      <c r="U15" s="95">
        <v>1</v>
      </c>
      <c r="V15" s="261"/>
      <c r="W15" s="95">
        <v>1</v>
      </c>
      <c r="X15" s="261"/>
      <c r="Y15" s="95">
        <v>1</v>
      </c>
      <c r="Z15" s="261"/>
      <c r="AA15" s="95">
        <v>1</v>
      </c>
      <c r="AB15" s="261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</row>
    <row r="16" spans="1:244" s="78" customFormat="1" ht="13" customHeight="1" x14ac:dyDescent="0.3">
      <c r="A16" s="87"/>
      <c r="B16" s="229" t="s">
        <v>24</v>
      </c>
      <c r="C16" s="230"/>
      <c r="D16" s="83" t="s">
        <v>213</v>
      </c>
      <c r="E16" s="79">
        <v>0</v>
      </c>
      <c r="F16" s="269"/>
      <c r="G16" s="125">
        <v>1</v>
      </c>
      <c r="H16" s="269"/>
      <c r="I16" s="79">
        <v>1</v>
      </c>
      <c r="J16" s="269"/>
      <c r="K16" s="125">
        <v>1</v>
      </c>
      <c r="L16" s="269"/>
      <c r="M16" s="79">
        <v>0</v>
      </c>
      <c r="N16" s="269"/>
      <c r="O16" s="79">
        <v>1</v>
      </c>
      <c r="P16" s="269"/>
      <c r="Q16" s="79">
        <v>1</v>
      </c>
      <c r="R16" s="269"/>
      <c r="S16" s="95">
        <v>1</v>
      </c>
      <c r="T16" s="261"/>
      <c r="U16" s="95">
        <v>0</v>
      </c>
      <c r="V16" s="261"/>
      <c r="W16" s="95">
        <v>1</v>
      </c>
      <c r="X16" s="261"/>
      <c r="Y16" s="128">
        <v>1</v>
      </c>
      <c r="Z16" s="261"/>
      <c r="AA16" s="128">
        <v>1</v>
      </c>
      <c r="AB16" s="261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</row>
    <row r="17" spans="1:244" s="78" customFormat="1" ht="13" customHeight="1" x14ac:dyDescent="0.3">
      <c r="A17" s="87"/>
      <c r="B17" s="229" t="s">
        <v>25</v>
      </c>
      <c r="C17" s="230"/>
      <c r="D17" s="83" t="s">
        <v>213</v>
      </c>
      <c r="E17" s="79">
        <v>1</v>
      </c>
      <c r="F17" s="269"/>
      <c r="G17" s="79">
        <v>1</v>
      </c>
      <c r="H17" s="269"/>
      <c r="I17" s="79">
        <v>1</v>
      </c>
      <c r="J17" s="269"/>
      <c r="K17" s="79">
        <v>1</v>
      </c>
      <c r="L17" s="269"/>
      <c r="M17" s="79">
        <v>0</v>
      </c>
      <c r="N17" s="269"/>
      <c r="O17" s="79">
        <v>0</v>
      </c>
      <c r="P17" s="269"/>
      <c r="Q17" s="79">
        <v>1</v>
      </c>
      <c r="R17" s="269"/>
      <c r="S17" s="95">
        <v>1</v>
      </c>
      <c r="T17" s="261"/>
      <c r="U17" s="95">
        <v>0</v>
      </c>
      <c r="V17" s="261"/>
      <c r="W17" s="95">
        <v>0</v>
      </c>
      <c r="X17" s="261"/>
      <c r="Y17" s="128">
        <v>1</v>
      </c>
      <c r="Z17" s="261"/>
      <c r="AA17" s="95">
        <v>1</v>
      </c>
      <c r="AB17" s="261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</row>
    <row r="18" spans="1:244" s="78" customFormat="1" ht="13" customHeight="1" x14ac:dyDescent="0.3">
      <c r="A18" s="87"/>
      <c r="B18" s="229" t="s">
        <v>26</v>
      </c>
      <c r="C18" s="230"/>
      <c r="D18" s="83" t="s">
        <v>213</v>
      </c>
      <c r="E18" s="79">
        <v>0</v>
      </c>
      <c r="F18" s="269"/>
      <c r="G18" s="79">
        <v>0</v>
      </c>
      <c r="H18" s="269"/>
      <c r="I18" s="79">
        <v>1</v>
      </c>
      <c r="J18" s="269"/>
      <c r="K18" s="79">
        <v>1</v>
      </c>
      <c r="L18" s="269"/>
      <c r="M18" s="79">
        <v>0</v>
      </c>
      <c r="N18" s="269"/>
      <c r="O18" s="79">
        <v>0</v>
      </c>
      <c r="P18" s="269"/>
      <c r="Q18" s="79">
        <v>1</v>
      </c>
      <c r="R18" s="269"/>
      <c r="S18" s="95">
        <v>1</v>
      </c>
      <c r="T18" s="261"/>
      <c r="U18" s="95">
        <v>0</v>
      </c>
      <c r="V18" s="261"/>
      <c r="W18" s="95">
        <v>0</v>
      </c>
      <c r="X18" s="261"/>
      <c r="Y18" s="95">
        <v>1</v>
      </c>
      <c r="Z18" s="261"/>
      <c r="AA18" s="95">
        <v>1</v>
      </c>
      <c r="AB18" s="261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</row>
    <row r="19" spans="1:244" s="78" customFormat="1" ht="13" customHeight="1" x14ac:dyDescent="0.3">
      <c r="A19" s="87"/>
      <c r="B19" s="229" t="s">
        <v>27</v>
      </c>
      <c r="C19" s="230"/>
      <c r="D19" s="83" t="s">
        <v>213</v>
      </c>
      <c r="E19" s="79">
        <v>1</v>
      </c>
      <c r="F19" s="269"/>
      <c r="G19" s="79">
        <v>1</v>
      </c>
      <c r="H19" s="269"/>
      <c r="I19" s="79">
        <v>1</v>
      </c>
      <c r="J19" s="269"/>
      <c r="K19" s="79">
        <v>1</v>
      </c>
      <c r="L19" s="269"/>
      <c r="M19" s="79">
        <v>0</v>
      </c>
      <c r="N19" s="269"/>
      <c r="O19" s="79">
        <v>1</v>
      </c>
      <c r="P19" s="269"/>
      <c r="Q19" s="79">
        <v>1</v>
      </c>
      <c r="R19" s="269"/>
      <c r="S19" s="95">
        <v>1</v>
      </c>
      <c r="T19" s="261"/>
      <c r="U19" s="95">
        <v>1</v>
      </c>
      <c r="V19" s="261"/>
      <c r="W19" s="95">
        <v>1</v>
      </c>
      <c r="X19" s="261"/>
      <c r="Y19" s="95">
        <v>1</v>
      </c>
      <c r="Z19" s="261"/>
      <c r="AA19" s="95">
        <v>1</v>
      </c>
      <c r="AB19" s="261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</row>
    <row r="20" spans="1:244" s="78" customFormat="1" ht="13" customHeight="1" x14ac:dyDescent="0.3">
      <c r="A20" s="88"/>
      <c r="B20" s="229" t="s">
        <v>28</v>
      </c>
      <c r="C20" s="230"/>
      <c r="D20" s="84" t="s">
        <v>213</v>
      </c>
      <c r="E20" s="80">
        <v>1</v>
      </c>
      <c r="F20" s="270"/>
      <c r="G20" s="149">
        <v>1</v>
      </c>
      <c r="H20" s="270"/>
      <c r="I20" s="96">
        <v>0</v>
      </c>
      <c r="J20" s="270"/>
      <c r="K20" s="149">
        <v>1</v>
      </c>
      <c r="L20" s="270"/>
      <c r="M20" s="80">
        <v>0</v>
      </c>
      <c r="N20" s="270"/>
      <c r="O20" s="80">
        <v>1</v>
      </c>
      <c r="P20" s="270"/>
      <c r="Q20" s="80">
        <v>1</v>
      </c>
      <c r="R20" s="270"/>
      <c r="S20" s="96">
        <v>1</v>
      </c>
      <c r="T20" s="262"/>
      <c r="U20" s="96">
        <v>1</v>
      </c>
      <c r="V20" s="262"/>
      <c r="W20" s="96">
        <v>1</v>
      </c>
      <c r="X20" s="262"/>
      <c r="Y20" s="96">
        <v>1</v>
      </c>
      <c r="Z20" s="262"/>
      <c r="AA20" s="96">
        <v>1</v>
      </c>
      <c r="AB20" s="262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</row>
    <row r="21" spans="1:244" s="37" customFormat="1" ht="15.5" x14ac:dyDescent="0.35">
      <c r="A21" s="33">
        <v>1</v>
      </c>
      <c r="B21" s="225" t="s">
        <v>29</v>
      </c>
      <c r="C21" s="226"/>
      <c r="D21" s="34">
        <f t="shared" ref="D21:T21" si="12">SUM(D22, D28,D34)</f>
        <v>15</v>
      </c>
      <c r="E21" s="131">
        <f>SUM(E22, E28,E34)</f>
        <v>0</v>
      </c>
      <c r="F21" s="131">
        <f>SUM(F22, F28,F34)</f>
        <v>0</v>
      </c>
      <c r="G21" s="131">
        <f t="shared" ref="G21:H21" si="13">SUM(G22, G28,G34)</f>
        <v>0</v>
      </c>
      <c r="H21" s="131">
        <f t="shared" si="13"/>
        <v>0</v>
      </c>
      <c r="I21" s="131">
        <f>SUM(I22, I28,I34)</f>
        <v>0</v>
      </c>
      <c r="J21" s="131">
        <f t="shared" si="12"/>
        <v>0</v>
      </c>
      <c r="K21" s="34">
        <f t="shared" si="12"/>
        <v>72</v>
      </c>
      <c r="L21" s="34">
        <f t="shared" si="12"/>
        <v>92</v>
      </c>
      <c r="M21" s="34">
        <f t="shared" si="12"/>
        <v>0</v>
      </c>
      <c r="N21" s="34">
        <f t="shared" si="12"/>
        <v>0</v>
      </c>
      <c r="O21" s="131">
        <f t="shared" si="12"/>
        <v>0</v>
      </c>
      <c r="P21" s="131">
        <f t="shared" si="12"/>
        <v>0</v>
      </c>
      <c r="Q21" s="34">
        <f t="shared" si="12"/>
        <v>84</v>
      </c>
      <c r="R21" s="34">
        <f t="shared" si="12"/>
        <v>108</v>
      </c>
      <c r="S21" s="97">
        <f t="shared" si="12"/>
        <v>86</v>
      </c>
      <c r="T21" s="97">
        <f t="shared" si="12"/>
        <v>108</v>
      </c>
      <c r="U21" s="131">
        <f t="shared" ref="U21:AB21" si="14">SUM(U22, U28,U34)</f>
        <v>0</v>
      </c>
      <c r="V21" s="131">
        <f t="shared" si="14"/>
        <v>0</v>
      </c>
      <c r="W21" s="131">
        <f t="shared" si="14"/>
        <v>0</v>
      </c>
      <c r="X21" s="131">
        <f t="shared" si="14"/>
        <v>0</v>
      </c>
      <c r="Y21" s="97">
        <f t="shared" si="14"/>
        <v>64</v>
      </c>
      <c r="Z21" s="97">
        <f t="shared" si="14"/>
        <v>80</v>
      </c>
      <c r="AA21" s="97">
        <f t="shared" si="14"/>
        <v>84</v>
      </c>
      <c r="AB21" s="97">
        <f t="shared" si="14"/>
        <v>108</v>
      </c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</row>
    <row r="22" spans="1:244" s="21" customFormat="1" x14ac:dyDescent="0.35">
      <c r="A22" s="23"/>
      <c r="B22" s="23" t="s">
        <v>30</v>
      </c>
      <c r="C22" s="49" t="s">
        <v>214</v>
      </c>
      <c r="D22" s="27">
        <f t="shared" ref="D22:T22" si="15">SUM(D23:D27)</f>
        <v>6</v>
      </c>
      <c r="E22" s="132">
        <f>SUM(E23:E27)</f>
        <v>0</v>
      </c>
      <c r="F22" s="132">
        <f t="shared" ref="F22:H22" si="16">SUM(F23:F27)</f>
        <v>0</v>
      </c>
      <c r="G22" s="132">
        <f t="shared" si="16"/>
        <v>0</v>
      </c>
      <c r="H22" s="132">
        <f t="shared" si="16"/>
        <v>0</v>
      </c>
      <c r="I22" s="132">
        <f t="shared" si="15"/>
        <v>0</v>
      </c>
      <c r="J22" s="132">
        <f t="shared" si="15"/>
        <v>0</v>
      </c>
      <c r="K22" s="39">
        <f t="shared" si="15"/>
        <v>20</v>
      </c>
      <c r="L22" s="39">
        <f t="shared" si="15"/>
        <v>24</v>
      </c>
      <c r="M22" s="39">
        <f t="shared" si="15"/>
        <v>0</v>
      </c>
      <c r="N22" s="39">
        <f t="shared" si="15"/>
        <v>0</v>
      </c>
      <c r="O22" s="132">
        <f t="shared" si="15"/>
        <v>0</v>
      </c>
      <c r="P22" s="132">
        <f t="shared" si="15"/>
        <v>0</v>
      </c>
      <c r="Q22" s="39">
        <f t="shared" si="15"/>
        <v>36</v>
      </c>
      <c r="R22" s="39">
        <f t="shared" si="15"/>
        <v>44</v>
      </c>
      <c r="S22" s="98">
        <f t="shared" si="15"/>
        <v>34</v>
      </c>
      <c r="T22" s="98">
        <f t="shared" si="15"/>
        <v>42</v>
      </c>
      <c r="U22" s="132">
        <f t="shared" ref="U22:AB22" si="17">SUM(U23:U27)</f>
        <v>0</v>
      </c>
      <c r="V22" s="132">
        <f t="shared" si="17"/>
        <v>0</v>
      </c>
      <c r="W22" s="132">
        <f t="shared" si="17"/>
        <v>0</v>
      </c>
      <c r="X22" s="132">
        <f t="shared" si="17"/>
        <v>0</v>
      </c>
      <c r="Y22" s="98">
        <f t="shared" si="17"/>
        <v>34</v>
      </c>
      <c r="Z22" s="98">
        <f t="shared" si="17"/>
        <v>40</v>
      </c>
      <c r="AA22" s="98">
        <f t="shared" si="17"/>
        <v>32</v>
      </c>
      <c r="AB22" s="98">
        <f t="shared" si="17"/>
        <v>40</v>
      </c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</row>
    <row r="23" spans="1:244" x14ac:dyDescent="0.35">
      <c r="A23" s="13"/>
      <c r="B23" s="13"/>
      <c r="C23" s="14" t="s">
        <v>215</v>
      </c>
      <c r="D23" s="28">
        <v>2</v>
      </c>
      <c r="E23" s="133"/>
      <c r="F23" s="134">
        <f>E23*$D23</f>
        <v>0</v>
      </c>
      <c r="G23" s="133"/>
      <c r="H23" s="134">
        <f>G23*$D23</f>
        <v>0</v>
      </c>
      <c r="I23" s="133"/>
      <c r="J23" s="134">
        <f>I23*$D23</f>
        <v>0</v>
      </c>
      <c r="K23" s="44">
        <v>4</v>
      </c>
      <c r="L23" s="40">
        <f>K23*$D23</f>
        <v>8</v>
      </c>
      <c r="M23" s="44"/>
      <c r="N23" s="40">
        <f>M23*$D23</f>
        <v>0</v>
      </c>
      <c r="O23" s="133"/>
      <c r="P23" s="134">
        <f>O23*$D23</f>
        <v>0</v>
      </c>
      <c r="Q23" s="44">
        <v>8</v>
      </c>
      <c r="R23" s="40">
        <f>Q23*$D23</f>
        <v>16</v>
      </c>
      <c r="S23" s="99">
        <v>8</v>
      </c>
      <c r="T23" s="100">
        <f>S23*$D23</f>
        <v>16</v>
      </c>
      <c r="U23" s="133"/>
      <c r="V23" s="134">
        <f>U23*$D23</f>
        <v>0</v>
      </c>
      <c r="W23" s="133"/>
      <c r="X23" s="134">
        <f>W23*$D23</f>
        <v>0</v>
      </c>
      <c r="Y23" s="99">
        <v>6</v>
      </c>
      <c r="Z23" s="100">
        <f>Y23*$D23</f>
        <v>12</v>
      </c>
      <c r="AA23" s="99">
        <v>8</v>
      </c>
      <c r="AB23" s="100">
        <f>AA23*$D23</f>
        <v>16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244" x14ac:dyDescent="0.35">
      <c r="A24" s="15"/>
      <c r="B24" s="15"/>
      <c r="C24" s="16" t="s">
        <v>37</v>
      </c>
      <c r="D24" s="29">
        <v>1</v>
      </c>
      <c r="E24" s="135"/>
      <c r="F24" s="136">
        <f t="shared" ref="F24:F27" si="18">E24*$D24</f>
        <v>0</v>
      </c>
      <c r="G24" s="135"/>
      <c r="H24" s="136">
        <f t="shared" ref="H24:H27" si="19">G24*$D24</f>
        <v>0</v>
      </c>
      <c r="I24" s="135"/>
      <c r="J24" s="136">
        <f t="shared" ref="J24:L27" si="20">I24*$D24</f>
        <v>0</v>
      </c>
      <c r="K24" s="45">
        <v>8</v>
      </c>
      <c r="L24" s="41">
        <f t="shared" si="20"/>
        <v>8</v>
      </c>
      <c r="M24" s="45"/>
      <c r="N24" s="41">
        <f t="shared" ref="N24:P27" si="21">M24*$D24</f>
        <v>0</v>
      </c>
      <c r="O24" s="135"/>
      <c r="P24" s="136">
        <f t="shared" si="21"/>
        <v>0</v>
      </c>
      <c r="Q24" s="45">
        <v>8</v>
      </c>
      <c r="R24" s="41">
        <f t="shared" ref="R24:T27" si="22">Q24*$D24</f>
        <v>8</v>
      </c>
      <c r="S24" s="101">
        <v>8</v>
      </c>
      <c r="T24" s="102">
        <f t="shared" si="22"/>
        <v>8</v>
      </c>
      <c r="U24" s="135"/>
      <c r="V24" s="136">
        <f t="shared" ref="V24:V27" si="23">U24*$D24</f>
        <v>0</v>
      </c>
      <c r="W24" s="135"/>
      <c r="X24" s="136">
        <f t="shared" ref="X24:X27" si="24">W24*$D24</f>
        <v>0</v>
      </c>
      <c r="Y24" s="101">
        <v>8</v>
      </c>
      <c r="Z24" s="102">
        <f t="shared" ref="Z24:Z27" si="25">Y24*$D24</f>
        <v>8</v>
      </c>
      <c r="AA24" s="101">
        <v>8</v>
      </c>
      <c r="AB24" s="102">
        <f t="shared" ref="AB24:AB27" si="26">AA24*$D24</f>
        <v>8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244" x14ac:dyDescent="0.35">
      <c r="A25" s="15"/>
      <c r="B25" s="15"/>
      <c r="C25" s="16" t="s">
        <v>216</v>
      </c>
      <c r="D25" s="29">
        <v>1</v>
      </c>
      <c r="E25" s="135"/>
      <c r="F25" s="136">
        <f t="shared" si="18"/>
        <v>0</v>
      </c>
      <c r="G25" s="148"/>
      <c r="H25" s="136">
        <f t="shared" si="19"/>
        <v>0</v>
      </c>
      <c r="I25" s="135"/>
      <c r="J25" s="136">
        <f t="shared" si="20"/>
        <v>0</v>
      </c>
      <c r="K25" s="147">
        <v>2</v>
      </c>
      <c r="L25" s="41">
        <f t="shared" si="20"/>
        <v>2</v>
      </c>
      <c r="M25" s="166"/>
      <c r="N25" s="41">
        <f t="shared" si="21"/>
        <v>0</v>
      </c>
      <c r="O25" s="135"/>
      <c r="P25" s="136">
        <f t="shared" si="21"/>
        <v>0</v>
      </c>
      <c r="Q25" s="147">
        <v>8</v>
      </c>
      <c r="R25" s="41">
        <f t="shared" si="22"/>
        <v>8</v>
      </c>
      <c r="S25" s="126">
        <v>8</v>
      </c>
      <c r="T25" s="102">
        <f t="shared" si="22"/>
        <v>8</v>
      </c>
      <c r="U25" s="135"/>
      <c r="V25" s="136">
        <f t="shared" si="23"/>
        <v>0</v>
      </c>
      <c r="W25" s="135"/>
      <c r="X25" s="136">
        <f t="shared" si="24"/>
        <v>0</v>
      </c>
      <c r="Y25" s="126">
        <v>8</v>
      </c>
      <c r="Z25" s="150">
        <f t="shared" si="25"/>
        <v>8</v>
      </c>
      <c r="AA25" s="126">
        <v>8</v>
      </c>
      <c r="AB25" s="102">
        <f t="shared" si="26"/>
        <v>8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244" x14ac:dyDescent="0.35">
      <c r="A26" s="15"/>
      <c r="B26" s="15"/>
      <c r="C26" s="16" t="s">
        <v>43</v>
      </c>
      <c r="D26" s="29">
        <v>1</v>
      </c>
      <c r="E26" s="135"/>
      <c r="F26" s="136">
        <f t="shared" si="18"/>
        <v>0</v>
      </c>
      <c r="G26" s="135"/>
      <c r="H26" s="136">
        <f t="shared" si="19"/>
        <v>0</v>
      </c>
      <c r="I26" s="135"/>
      <c r="J26" s="136">
        <f t="shared" si="20"/>
        <v>0</v>
      </c>
      <c r="K26" s="45">
        <v>4</v>
      </c>
      <c r="L26" s="41">
        <f t="shared" si="20"/>
        <v>4</v>
      </c>
      <c r="M26" s="45"/>
      <c r="N26" s="41">
        <f t="shared" si="21"/>
        <v>0</v>
      </c>
      <c r="O26" s="135"/>
      <c r="P26" s="136">
        <f t="shared" si="21"/>
        <v>0</v>
      </c>
      <c r="Q26" s="45">
        <v>8</v>
      </c>
      <c r="R26" s="41">
        <f t="shared" si="22"/>
        <v>8</v>
      </c>
      <c r="S26" s="101">
        <v>4</v>
      </c>
      <c r="T26" s="102">
        <f t="shared" si="22"/>
        <v>4</v>
      </c>
      <c r="U26" s="135"/>
      <c r="V26" s="136">
        <f t="shared" si="23"/>
        <v>0</v>
      </c>
      <c r="W26" s="135"/>
      <c r="X26" s="136">
        <f t="shared" si="24"/>
        <v>0</v>
      </c>
      <c r="Y26" s="101">
        <v>4</v>
      </c>
      <c r="Z26" s="102">
        <f t="shared" si="25"/>
        <v>4</v>
      </c>
      <c r="AA26" s="101">
        <v>4</v>
      </c>
      <c r="AB26" s="102">
        <f t="shared" si="26"/>
        <v>4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244" x14ac:dyDescent="0.35">
      <c r="A27" s="17"/>
      <c r="B27" s="17"/>
      <c r="C27" s="30" t="s">
        <v>46</v>
      </c>
      <c r="D27" s="31">
        <v>1</v>
      </c>
      <c r="E27" s="137"/>
      <c r="F27" s="138">
        <f t="shared" si="18"/>
        <v>0</v>
      </c>
      <c r="G27" s="137"/>
      <c r="H27" s="138">
        <f t="shared" si="19"/>
        <v>0</v>
      </c>
      <c r="I27" s="137"/>
      <c r="J27" s="138">
        <f t="shared" si="20"/>
        <v>0</v>
      </c>
      <c r="K27" s="46">
        <v>2</v>
      </c>
      <c r="L27" s="42">
        <f t="shared" si="20"/>
        <v>2</v>
      </c>
      <c r="M27" s="46"/>
      <c r="N27" s="42">
        <f t="shared" si="21"/>
        <v>0</v>
      </c>
      <c r="O27" s="137"/>
      <c r="P27" s="138">
        <f t="shared" si="21"/>
        <v>0</v>
      </c>
      <c r="Q27" s="46">
        <v>4</v>
      </c>
      <c r="R27" s="42">
        <f t="shared" si="22"/>
        <v>4</v>
      </c>
      <c r="S27" s="103">
        <v>6</v>
      </c>
      <c r="T27" s="104">
        <f t="shared" si="22"/>
        <v>6</v>
      </c>
      <c r="U27" s="137"/>
      <c r="V27" s="138">
        <f t="shared" si="23"/>
        <v>0</v>
      </c>
      <c r="W27" s="137"/>
      <c r="X27" s="138">
        <f t="shared" si="24"/>
        <v>0</v>
      </c>
      <c r="Y27" s="103">
        <v>8</v>
      </c>
      <c r="Z27" s="104">
        <f t="shared" si="25"/>
        <v>8</v>
      </c>
      <c r="AA27" s="103">
        <v>4</v>
      </c>
      <c r="AB27" s="104">
        <f t="shared" si="26"/>
        <v>4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244" s="21" customFormat="1" x14ac:dyDescent="0.35">
      <c r="A28" s="23"/>
      <c r="B28" s="23" t="s">
        <v>51</v>
      </c>
      <c r="C28" s="49" t="s">
        <v>52</v>
      </c>
      <c r="D28" s="27">
        <f t="shared" ref="D28:T28" si="27">SUM(D29:D33)</f>
        <v>5</v>
      </c>
      <c r="E28" s="132">
        <f t="shared" si="27"/>
        <v>0</v>
      </c>
      <c r="F28" s="132">
        <f t="shared" si="27"/>
        <v>0</v>
      </c>
      <c r="G28" s="132">
        <f t="shared" si="27"/>
        <v>0</v>
      </c>
      <c r="H28" s="132">
        <f t="shared" si="27"/>
        <v>0</v>
      </c>
      <c r="I28" s="132">
        <f t="shared" si="27"/>
        <v>0</v>
      </c>
      <c r="J28" s="132">
        <f t="shared" si="27"/>
        <v>0</v>
      </c>
      <c r="K28" s="39">
        <f t="shared" si="27"/>
        <v>36</v>
      </c>
      <c r="L28" s="39">
        <f t="shared" si="27"/>
        <v>36</v>
      </c>
      <c r="M28" s="39">
        <f t="shared" si="27"/>
        <v>0</v>
      </c>
      <c r="N28" s="39">
        <f t="shared" si="27"/>
        <v>0</v>
      </c>
      <c r="O28" s="132">
        <f t="shared" si="27"/>
        <v>0</v>
      </c>
      <c r="P28" s="132">
        <f t="shared" si="27"/>
        <v>0</v>
      </c>
      <c r="Q28" s="39">
        <f t="shared" si="27"/>
        <v>32</v>
      </c>
      <c r="R28" s="39">
        <f t="shared" si="27"/>
        <v>32</v>
      </c>
      <c r="S28" s="98">
        <f t="shared" si="27"/>
        <v>38</v>
      </c>
      <c r="T28" s="98">
        <f t="shared" si="27"/>
        <v>38</v>
      </c>
      <c r="U28" s="132">
        <f t="shared" ref="U28:AB28" si="28">SUM(U29:U33)</f>
        <v>0</v>
      </c>
      <c r="V28" s="132">
        <f t="shared" si="28"/>
        <v>0</v>
      </c>
      <c r="W28" s="132">
        <f t="shared" si="28"/>
        <v>0</v>
      </c>
      <c r="X28" s="132">
        <f t="shared" si="28"/>
        <v>0</v>
      </c>
      <c r="Y28" s="98">
        <f t="shared" si="28"/>
        <v>20</v>
      </c>
      <c r="Z28" s="98">
        <f t="shared" si="28"/>
        <v>20</v>
      </c>
      <c r="AA28" s="98">
        <f t="shared" si="28"/>
        <v>36</v>
      </c>
      <c r="AB28" s="98">
        <f t="shared" si="28"/>
        <v>36</v>
      </c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</row>
    <row r="29" spans="1:244" x14ac:dyDescent="0.35">
      <c r="A29" s="13"/>
      <c r="B29" s="13"/>
      <c r="C29" s="14" t="s">
        <v>53</v>
      </c>
      <c r="D29" s="28">
        <v>1</v>
      </c>
      <c r="E29" s="133"/>
      <c r="F29" s="134">
        <f t="shared" ref="F29:F33" si="29">E29*$D29</f>
        <v>0</v>
      </c>
      <c r="G29" s="133"/>
      <c r="H29" s="134">
        <f t="shared" ref="H29:H33" si="30">G29*$D29</f>
        <v>0</v>
      </c>
      <c r="I29" s="133"/>
      <c r="J29" s="134">
        <f t="shared" ref="J29:L33" si="31">I29*$D29</f>
        <v>0</v>
      </c>
      <c r="K29" s="44">
        <v>8</v>
      </c>
      <c r="L29" s="40">
        <f t="shared" si="31"/>
        <v>8</v>
      </c>
      <c r="M29" s="44"/>
      <c r="N29" s="40">
        <f t="shared" ref="N29:P33" si="32">M29*$D29</f>
        <v>0</v>
      </c>
      <c r="O29" s="133"/>
      <c r="P29" s="134">
        <f t="shared" si="32"/>
        <v>0</v>
      </c>
      <c r="Q29" s="44">
        <v>8</v>
      </c>
      <c r="R29" s="40">
        <f t="shared" ref="R29:T33" si="33">Q29*$D29</f>
        <v>8</v>
      </c>
      <c r="S29" s="99">
        <v>8</v>
      </c>
      <c r="T29" s="100">
        <f t="shared" si="33"/>
        <v>8</v>
      </c>
      <c r="U29" s="133"/>
      <c r="V29" s="134">
        <f t="shared" ref="V29:V33" si="34">U29*$D29</f>
        <v>0</v>
      </c>
      <c r="W29" s="133"/>
      <c r="X29" s="134">
        <f t="shared" ref="X29:X33" si="35">W29*$D29</f>
        <v>0</v>
      </c>
      <c r="Y29" s="99">
        <v>2</v>
      </c>
      <c r="Z29" s="100">
        <f t="shared" ref="Z29:Z33" si="36">Y29*$D29</f>
        <v>2</v>
      </c>
      <c r="AA29" s="99">
        <v>8</v>
      </c>
      <c r="AB29" s="100">
        <f t="shared" ref="AB29:AB33" si="37">AA29*$D29</f>
        <v>8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244" x14ac:dyDescent="0.35">
      <c r="A30" s="15"/>
      <c r="B30" s="15"/>
      <c r="C30" s="16" t="s">
        <v>57</v>
      </c>
      <c r="D30" s="29">
        <v>1</v>
      </c>
      <c r="E30" s="135"/>
      <c r="F30" s="136">
        <f t="shared" si="29"/>
        <v>0</v>
      </c>
      <c r="G30" s="135"/>
      <c r="H30" s="136">
        <f t="shared" si="30"/>
        <v>0</v>
      </c>
      <c r="I30" s="135"/>
      <c r="J30" s="136">
        <f t="shared" si="31"/>
        <v>0</v>
      </c>
      <c r="K30" s="45">
        <v>8</v>
      </c>
      <c r="L30" s="41">
        <f t="shared" si="31"/>
        <v>8</v>
      </c>
      <c r="M30" s="45"/>
      <c r="N30" s="41">
        <f t="shared" si="32"/>
        <v>0</v>
      </c>
      <c r="O30" s="135"/>
      <c r="P30" s="136">
        <f t="shared" si="32"/>
        <v>0</v>
      </c>
      <c r="Q30" s="45">
        <v>4</v>
      </c>
      <c r="R30" s="41">
        <f t="shared" si="33"/>
        <v>4</v>
      </c>
      <c r="S30" s="101">
        <v>6</v>
      </c>
      <c r="T30" s="102">
        <f t="shared" si="33"/>
        <v>6</v>
      </c>
      <c r="U30" s="135"/>
      <c r="V30" s="136">
        <f t="shared" si="34"/>
        <v>0</v>
      </c>
      <c r="W30" s="135"/>
      <c r="X30" s="136">
        <f t="shared" si="35"/>
        <v>0</v>
      </c>
      <c r="Y30" s="101">
        <v>2</v>
      </c>
      <c r="Z30" s="102">
        <f t="shared" si="36"/>
        <v>2</v>
      </c>
      <c r="AA30" s="101">
        <v>8</v>
      </c>
      <c r="AB30" s="102">
        <f t="shared" si="37"/>
        <v>8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244" x14ac:dyDescent="0.35">
      <c r="A31" s="15"/>
      <c r="B31" s="15"/>
      <c r="C31" s="16" t="s">
        <v>58</v>
      </c>
      <c r="D31" s="29">
        <v>1</v>
      </c>
      <c r="E31" s="135"/>
      <c r="F31" s="136">
        <f t="shared" si="29"/>
        <v>0</v>
      </c>
      <c r="G31" s="135"/>
      <c r="H31" s="136">
        <f t="shared" si="30"/>
        <v>0</v>
      </c>
      <c r="I31" s="135"/>
      <c r="J31" s="136">
        <f t="shared" si="31"/>
        <v>0</v>
      </c>
      <c r="K31" s="45">
        <v>4</v>
      </c>
      <c r="L31" s="41">
        <f t="shared" si="31"/>
        <v>4</v>
      </c>
      <c r="M31" s="45"/>
      <c r="N31" s="41">
        <f t="shared" si="32"/>
        <v>0</v>
      </c>
      <c r="O31" s="135"/>
      <c r="P31" s="136">
        <f t="shared" si="32"/>
        <v>0</v>
      </c>
      <c r="Q31" s="45">
        <v>4</v>
      </c>
      <c r="R31" s="41">
        <f t="shared" si="33"/>
        <v>4</v>
      </c>
      <c r="S31" s="101">
        <v>8</v>
      </c>
      <c r="T31" s="102">
        <f t="shared" si="33"/>
        <v>8</v>
      </c>
      <c r="U31" s="135"/>
      <c r="V31" s="136">
        <f t="shared" si="34"/>
        <v>0</v>
      </c>
      <c r="W31" s="135"/>
      <c r="X31" s="136">
        <f t="shared" si="35"/>
        <v>0</v>
      </c>
      <c r="Y31" s="101">
        <v>8</v>
      </c>
      <c r="Z31" s="102">
        <f t="shared" si="36"/>
        <v>8</v>
      </c>
      <c r="AA31" s="101">
        <v>4</v>
      </c>
      <c r="AB31" s="102">
        <f t="shared" si="37"/>
        <v>4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244" x14ac:dyDescent="0.35">
      <c r="A32" s="15"/>
      <c r="B32" s="15"/>
      <c r="C32" s="16" t="s">
        <v>217</v>
      </c>
      <c r="D32" s="29">
        <v>1</v>
      </c>
      <c r="E32" s="135"/>
      <c r="F32" s="136">
        <f t="shared" si="29"/>
        <v>0</v>
      </c>
      <c r="G32" s="135"/>
      <c r="H32" s="136">
        <f t="shared" si="30"/>
        <v>0</v>
      </c>
      <c r="I32" s="135"/>
      <c r="J32" s="136">
        <f t="shared" si="31"/>
        <v>0</v>
      </c>
      <c r="K32" s="45">
        <v>8</v>
      </c>
      <c r="L32" s="41">
        <f t="shared" si="31"/>
        <v>8</v>
      </c>
      <c r="M32" s="45"/>
      <c r="N32" s="41">
        <f t="shared" si="32"/>
        <v>0</v>
      </c>
      <c r="O32" s="135"/>
      <c r="P32" s="136">
        <f t="shared" si="32"/>
        <v>0</v>
      </c>
      <c r="Q32" s="45">
        <v>8</v>
      </c>
      <c r="R32" s="41">
        <f t="shared" si="33"/>
        <v>8</v>
      </c>
      <c r="S32" s="101">
        <v>8</v>
      </c>
      <c r="T32" s="102">
        <f t="shared" si="33"/>
        <v>8</v>
      </c>
      <c r="U32" s="135"/>
      <c r="V32" s="136">
        <f t="shared" si="34"/>
        <v>0</v>
      </c>
      <c r="W32" s="135"/>
      <c r="X32" s="136">
        <f t="shared" si="35"/>
        <v>0</v>
      </c>
      <c r="Y32" s="101">
        <v>4</v>
      </c>
      <c r="Z32" s="102">
        <f t="shared" si="36"/>
        <v>4</v>
      </c>
      <c r="AA32" s="101">
        <v>8</v>
      </c>
      <c r="AB32" s="102">
        <f t="shared" si="37"/>
        <v>8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244" x14ac:dyDescent="0.35">
      <c r="A33" s="17"/>
      <c r="B33" s="17"/>
      <c r="C33" s="30" t="s">
        <v>62</v>
      </c>
      <c r="D33" s="31">
        <v>1</v>
      </c>
      <c r="E33" s="137"/>
      <c r="F33" s="138">
        <f t="shared" si="29"/>
        <v>0</v>
      </c>
      <c r="G33" s="137"/>
      <c r="H33" s="138">
        <f t="shared" si="30"/>
        <v>0</v>
      </c>
      <c r="I33" s="137"/>
      <c r="J33" s="138">
        <f t="shared" si="31"/>
        <v>0</v>
      </c>
      <c r="K33" s="46">
        <v>8</v>
      </c>
      <c r="L33" s="42">
        <f t="shared" si="31"/>
        <v>8</v>
      </c>
      <c r="M33" s="46"/>
      <c r="N33" s="42">
        <f t="shared" si="32"/>
        <v>0</v>
      </c>
      <c r="O33" s="137"/>
      <c r="P33" s="138">
        <f t="shared" si="32"/>
        <v>0</v>
      </c>
      <c r="Q33" s="46">
        <v>8</v>
      </c>
      <c r="R33" s="42">
        <f t="shared" si="33"/>
        <v>8</v>
      </c>
      <c r="S33" s="103">
        <v>8</v>
      </c>
      <c r="T33" s="104">
        <f t="shared" si="33"/>
        <v>8</v>
      </c>
      <c r="U33" s="137"/>
      <c r="V33" s="138">
        <f t="shared" si="34"/>
        <v>0</v>
      </c>
      <c r="W33" s="137"/>
      <c r="X33" s="138">
        <f t="shared" si="35"/>
        <v>0</v>
      </c>
      <c r="Y33" s="103">
        <v>4</v>
      </c>
      <c r="Z33" s="104">
        <f t="shared" si="36"/>
        <v>4</v>
      </c>
      <c r="AA33" s="103">
        <v>8</v>
      </c>
      <c r="AB33" s="104">
        <f t="shared" si="37"/>
        <v>8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244" s="21" customFormat="1" x14ac:dyDescent="0.35">
      <c r="A34" s="23"/>
      <c r="B34" s="23" t="s">
        <v>63</v>
      </c>
      <c r="C34" s="49" t="s">
        <v>64</v>
      </c>
      <c r="D34" s="27">
        <f t="shared" ref="D34:T34" si="38">SUM(D35:D36)</f>
        <v>4</v>
      </c>
      <c r="E34" s="132">
        <f t="shared" si="38"/>
        <v>0</v>
      </c>
      <c r="F34" s="132">
        <f t="shared" si="38"/>
        <v>0</v>
      </c>
      <c r="G34" s="132">
        <f t="shared" si="38"/>
        <v>0</v>
      </c>
      <c r="H34" s="132">
        <f t="shared" si="38"/>
        <v>0</v>
      </c>
      <c r="I34" s="132">
        <f t="shared" si="38"/>
        <v>0</v>
      </c>
      <c r="J34" s="132">
        <f t="shared" si="38"/>
        <v>0</v>
      </c>
      <c r="K34" s="39">
        <f t="shared" si="38"/>
        <v>16</v>
      </c>
      <c r="L34" s="39">
        <f t="shared" si="38"/>
        <v>32</v>
      </c>
      <c r="M34" s="39">
        <f t="shared" si="38"/>
        <v>0</v>
      </c>
      <c r="N34" s="39">
        <f t="shared" si="38"/>
        <v>0</v>
      </c>
      <c r="O34" s="132">
        <f t="shared" si="38"/>
        <v>0</v>
      </c>
      <c r="P34" s="132">
        <f t="shared" si="38"/>
        <v>0</v>
      </c>
      <c r="Q34" s="39">
        <f t="shared" si="38"/>
        <v>16</v>
      </c>
      <c r="R34" s="39">
        <f t="shared" si="38"/>
        <v>32</v>
      </c>
      <c r="S34" s="98">
        <f t="shared" si="38"/>
        <v>14</v>
      </c>
      <c r="T34" s="98">
        <f t="shared" si="38"/>
        <v>28</v>
      </c>
      <c r="U34" s="132">
        <f t="shared" ref="U34:AB34" si="39">SUM(U35:U36)</f>
        <v>0</v>
      </c>
      <c r="V34" s="132">
        <f t="shared" si="39"/>
        <v>0</v>
      </c>
      <c r="W34" s="132">
        <f t="shared" si="39"/>
        <v>0</v>
      </c>
      <c r="X34" s="132">
        <f t="shared" si="39"/>
        <v>0</v>
      </c>
      <c r="Y34" s="98">
        <f t="shared" si="39"/>
        <v>10</v>
      </c>
      <c r="Z34" s="98">
        <f t="shared" si="39"/>
        <v>20</v>
      </c>
      <c r="AA34" s="98">
        <f t="shared" si="39"/>
        <v>16</v>
      </c>
      <c r="AB34" s="98">
        <f t="shared" si="39"/>
        <v>32</v>
      </c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</row>
    <row r="35" spans="1:244" x14ac:dyDescent="0.35">
      <c r="A35" s="13"/>
      <c r="B35" s="13"/>
      <c r="C35" s="14" t="s">
        <v>65</v>
      </c>
      <c r="D35" s="28">
        <v>2</v>
      </c>
      <c r="E35" s="133"/>
      <c r="F35" s="134">
        <f t="shared" ref="F35:F36" si="40">E35*$D35</f>
        <v>0</v>
      </c>
      <c r="G35" s="133"/>
      <c r="H35" s="134">
        <f t="shared" ref="H35:H36" si="41">G35*$D35</f>
        <v>0</v>
      </c>
      <c r="I35" s="133"/>
      <c r="J35" s="134">
        <f t="shared" ref="J35:L36" si="42">I35*$D35</f>
        <v>0</v>
      </c>
      <c r="K35" s="44">
        <v>8</v>
      </c>
      <c r="L35" s="40">
        <f t="shared" si="42"/>
        <v>16</v>
      </c>
      <c r="M35" s="44"/>
      <c r="N35" s="40">
        <f t="shared" ref="N35:P36" si="43">M35*$D35</f>
        <v>0</v>
      </c>
      <c r="O35" s="133"/>
      <c r="P35" s="134">
        <f t="shared" si="43"/>
        <v>0</v>
      </c>
      <c r="Q35" s="44">
        <v>8</v>
      </c>
      <c r="R35" s="40">
        <f t="shared" ref="R35:T36" si="44">Q35*$D35</f>
        <v>16</v>
      </c>
      <c r="S35" s="99">
        <v>6</v>
      </c>
      <c r="T35" s="100">
        <f t="shared" si="44"/>
        <v>12</v>
      </c>
      <c r="U35" s="133"/>
      <c r="V35" s="134">
        <f t="shared" ref="V35:V36" si="45">U35*$D35</f>
        <v>0</v>
      </c>
      <c r="W35" s="133"/>
      <c r="X35" s="134">
        <f t="shared" ref="X35:X36" si="46">W35*$D35</f>
        <v>0</v>
      </c>
      <c r="Y35" s="99">
        <v>2</v>
      </c>
      <c r="Z35" s="100">
        <f t="shared" ref="Z35:Z36" si="47">Y35*$D35</f>
        <v>4</v>
      </c>
      <c r="AA35" s="99">
        <v>8</v>
      </c>
      <c r="AB35" s="100">
        <f t="shared" ref="AB35:AB36" si="48">AA35*$D35</f>
        <v>16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244" x14ac:dyDescent="0.35">
      <c r="A36" s="17"/>
      <c r="B36" s="17"/>
      <c r="C36" s="30" t="s">
        <v>71</v>
      </c>
      <c r="D36" s="31">
        <v>2</v>
      </c>
      <c r="E36" s="137"/>
      <c r="F36" s="138">
        <f t="shared" si="40"/>
        <v>0</v>
      </c>
      <c r="G36" s="137"/>
      <c r="H36" s="138">
        <f t="shared" si="41"/>
        <v>0</v>
      </c>
      <c r="I36" s="137"/>
      <c r="J36" s="138">
        <f t="shared" si="42"/>
        <v>0</v>
      </c>
      <c r="K36" s="46">
        <v>8</v>
      </c>
      <c r="L36" s="42">
        <f t="shared" si="42"/>
        <v>16</v>
      </c>
      <c r="M36" s="46"/>
      <c r="N36" s="42">
        <f t="shared" si="43"/>
        <v>0</v>
      </c>
      <c r="O36" s="137"/>
      <c r="P36" s="138">
        <f t="shared" si="43"/>
        <v>0</v>
      </c>
      <c r="Q36" s="46">
        <v>8</v>
      </c>
      <c r="R36" s="42">
        <f t="shared" si="44"/>
        <v>16</v>
      </c>
      <c r="S36" s="103">
        <v>8</v>
      </c>
      <c r="T36" s="104">
        <f t="shared" si="44"/>
        <v>16</v>
      </c>
      <c r="U36" s="137"/>
      <c r="V36" s="138">
        <f t="shared" si="45"/>
        <v>0</v>
      </c>
      <c r="W36" s="137"/>
      <c r="X36" s="138">
        <f t="shared" si="46"/>
        <v>0</v>
      </c>
      <c r="Y36" s="103">
        <v>8</v>
      </c>
      <c r="Z36" s="104">
        <f t="shared" si="47"/>
        <v>16</v>
      </c>
      <c r="AA36" s="103">
        <v>8</v>
      </c>
      <c r="AB36" s="104">
        <f t="shared" si="48"/>
        <v>16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244" s="37" customFormat="1" ht="15.5" x14ac:dyDescent="0.35">
      <c r="A37" s="33">
        <v>2</v>
      </c>
      <c r="B37" s="225" t="s">
        <v>76</v>
      </c>
      <c r="C37" s="226"/>
      <c r="D37" s="34">
        <f t="shared" ref="D37:T37" si="49">SUM(D38,D42)</f>
        <v>10</v>
      </c>
      <c r="E37" s="131">
        <f t="shared" si="49"/>
        <v>0</v>
      </c>
      <c r="F37" s="131">
        <f t="shared" si="49"/>
        <v>0</v>
      </c>
      <c r="G37" s="131">
        <f t="shared" si="49"/>
        <v>0</v>
      </c>
      <c r="H37" s="131">
        <f t="shared" si="49"/>
        <v>0</v>
      </c>
      <c r="I37" s="131">
        <f>SUM(I38,I42)</f>
        <v>0</v>
      </c>
      <c r="J37" s="131">
        <f t="shared" si="49"/>
        <v>0</v>
      </c>
      <c r="K37" s="34">
        <f t="shared" si="49"/>
        <v>50</v>
      </c>
      <c r="L37" s="34">
        <f t="shared" si="49"/>
        <v>58</v>
      </c>
      <c r="M37" s="34">
        <f t="shared" si="49"/>
        <v>0</v>
      </c>
      <c r="N37" s="34">
        <f t="shared" si="49"/>
        <v>0</v>
      </c>
      <c r="O37" s="131">
        <f t="shared" si="49"/>
        <v>0</v>
      </c>
      <c r="P37" s="131">
        <f t="shared" si="49"/>
        <v>0</v>
      </c>
      <c r="Q37" s="34">
        <f t="shared" si="49"/>
        <v>58</v>
      </c>
      <c r="R37" s="34">
        <f t="shared" si="49"/>
        <v>66</v>
      </c>
      <c r="S37" s="97">
        <f t="shared" si="49"/>
        <v>72</v>
      </c>
      <c r="T37" s="97">
        <f t="shared" si="49"/>
        <v>80</v>
      </c>
      <c r="U37" s="131">
        <f t="shared" ref="U37:AB37" si="50">SUM(U38,U42)</f>
        <v>0</v>
      </c>
      <c r="V37" s="131">
        <f t="shared" si="50"/>
        <v>0</v>
      </c>
      <c r="W37" s="131">
        <f t="shared" si="50"/>
        <v>0</v>
      </c>
      <c r="X37" s="131">
        <f t="shared" si="50"/>
        <v>0</v>
      </c>
      <c r="Y37" s="97">
        <f t="shared" si="50"/>
        <v>70</v>
      </c>
      <c r="Z37" s="97">
        <f t="shared" si="50"/>
        <v>78</v>
      </c>
      <c r="AA37" s="97">
        <f t="shared" si="50"/>
        <v>60</v>
      </c>
      <c r="AB37" s="97">
        <f t="shared" si="50"/>
        <v>68</v>
      </c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</row>
    <row r="38" spans="1:244" s="21" customFormat="1" ht="16" customHeight="1" x14ac:dyDescent="0.35">
      <c r="A38" s="23"/>
      <c r="B38" s="23" t="s">
        <v>77</v>
      </c>
      <c r="C38" s="49" t="s">
        <v>78</v>
      </c>
      <c r="D38" s="27">
        <f t="shared" ref="D38:T38" si="51">SUM(D39:D41)</f>
        <v>3</v>
      </c>
      <c r="E38" s="132">
        <f t="shared" ref="E38:H38" si="52">SUM(E39:E41)</f>
        <v>0</v>
      </c>
      <c r="F38" s="132">
        <f t="shared" si="52"/>
        <v>0</v>
      </c>
      <c r="G38" s="132">
        <f t="shared" si="52"/>
        <v>0</v>
      </c>
      <c r="H38" s="132">
        <f t="shared" si="52"/>
        <v>0</v>
      </c>
      <c r="I38" s="132">
        <f t="shared" si="51"/>
        <v>0</v>
      </c>
      <c r="J38" s="132">
        <f t="shared" si="51"/>
        <v>0</v>
      </c>
      <c r="K38" s="39">
        <f t="shared" si="51"/>
        <v>16</v>
      </c>
      <c r="L38" s="39">
        <f t="shared" si="51"/>
        <v>16</v>
      </c>
      <c r="M38" s="39">
        <f t="shared" si="51"/>
        <v>0</v>
      </c>
      <c r="N38" s="39">
        <f t="shared" si="51"/>
        <v>0</v>
      </c>
      <c r="O38" s="132">
        <f t="shared" si="51"/>
        <v>0</v>
      </c>
      <c r="P38" s="132">
        <f t="shared" si="51"/>
        <v>0</v>
      </c>
      <c r="Q38" s="39">
        <f t="shared" si="51"/>
        <v>24</v>
      </c>
      <c r="R38" s="39">
        <f t="shared" si="51"/>
        <v>24</v>
      </c>
      <c r="S38" s="98">
        <f t="shared" si="51"/>
        <v>24</v>
      </c>
      <c r="T38" s="98">
        <f t="shared" si="51"/>
        <v>24</v>
      </c>
      <c r="U38" s="132">
        <f t="shared" ref="U38:AB38" si="53">SUM(U39:U41)</f>
        <v>0</v>
      </c>
      <c r="V38" s="132">
        <f t="shared" si="53"/>
        <v>0</v>
      </c>
      <c r="W38" s="132">
        <f t="shared" si="53"/>
        <v>0</v>
      </c>
      <c r="X38" s="132">
        <f t="shared" si="53"/>
        <v>0</v>
      </c>
      <c r="Y38" s="98">
        <f t="shared" si="53"/>
        <v>24</v>
      </c>
      <c r="Z38" s="98">
        <f t="shared" si="53"/>
        <v>24</v>
      </c>
      <c r="AA38" s="98">
        <f t="shared" si="53"/>
        <v>16</v>
      </c>
      <c r="AB38" s="98">
        <f t="shared" si="53"/>
        <v>16</v>
      </c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</row>
    <row r="39" spans="1:244" ht="16" customHeight="1" x14ac:dyDescent="0.35">
      <c r="A39" s="13"/>
      <c r="B39" s="13"/>
      <c r="C39" s="14" t="s">
        <v>79</v>
      </c>
      <c r="D39" s="28">
        <v>1</v>
      </c>
      <c r="E39" s="133"/>
      <c r="F39" s="134">
        <f t="shared" ref="F39:F41" si="54">E39*$D39</f>
        <v>0</v>
      </c>
      <c r="G39" s="133"/>
      <c r="H39" s="134">
        <f t="shared" ref="H39:H41" si="55">G39*$D39</f>
        <v>0</v>
      </c>
      <c r="I39" s="133"/>
      <c r="J39" s="134">
        <f t="shared" ref="J39:L48" si="56">I39*$D39</f>
        <v>0</v>
      </c>
      <c r="K39" s="44">
        <v>0</v>
      </c>
      <c r="L39" s="40">
        <f t="shared" si="56"/>
        <v>0</v>
      </c>
      <c r="M39" s="44"/>
      <c r="N39" s="40">
        <f t="shared" ref="N39:P41" si="57">M39*$D39</f>
        <v>0</v>
      </c>
      <c r="O39" s="133"/>
      <c r="P39" s="134">
        <f t="shared" si="57"/>
        <v>0</v>
      </c>
      <c r="Q39" s="44">
        <v>8</v>
      </c>
      <c r="R39" s="40">
        <f t="shared" ref="R39:T41" si="58">Q39*$D39</f>
        <v>8</v>
      </c>
      <c r="S39" s="99">
        <v>8</v>
      </c>
      <c r="T39" s="100">
        <f t="shared" si="58"/>
        <v>8</v>
      </c>
      <c r="U39" s="133"/>
      <c r="V39" s="134">
        <f t="shared" ref="V39:V41" si="59">U39*$D39</f>
        <v>0</v>
      </c>
      <c r="W39" s="133"/>
      <c r="X39" s="134">
        <f t="shared" ref="X39:X41" si="60">W39*$D39</f>
        <v>0</v>
      </c>
      <c r="Y39" s="99">
        <v>8</v>
      </c>
      <c r="Z39" s="100">
        <f t="shared" ref="Z39:Z41" si="61">Y39*$D39</f>
        <v>8</v>
      </c>
      <c r="AA39" s="99">
        <v>8</v>
      </c>
      <c r="AB39" s="100">
        <f t="shared" ref="AB39:AB41" si="62">AA39*$D39</f>
        <v>8</v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244" ht="16" customHeight="1" x14ac:dyDescent="0.35">
      <c r="A40" s="15"/>
      <c r="B40" s="15"/>
      <c r="C40" s="16" t="s">
        <v>80</v>
      </c>
      <c r="D40" s="29">
        <v>1</v>
      </c>
      <c r="E40" s="135"/>
      <c r="F40" s="136">
        <f t="shared" si="54"/>
        <v>0</v>
      </c>
      <c r="G40" s="135"/>
      <c r="H40" s="136">
        <f t="shared" si="55"/>
        <v>0</v>
      </c>
      <c r="I40" s="135"/>
      <c r="J40" s="136">
        <f t="shared" si="56"/>
        <v>0</v>
      </c>
      <c r="K40" s="45">
        <v>8</v>
      </c>
      <c r="L40" s="41">
        <f t="shared" si="56"/>
        <v>8</v>
      </c>
      <c r="M40" s="45"/>
      <c r="N40" s="41">
        <f t="shared" si="57"/>
        <v>0</v>
      </c>
      <c r="O40" s="135"/>
      <c r="P40" s="136">
        <f t="shared" si="57"/>
        <v>0</v>
      </c>
      <c r="Q40" s="45">
        <v>8</v>
      </c>
      <c r="R40" s="41">
        <f t="shared" si="58"/>
        <v>8</v>
      </c>
      <c r="S40" s="101">
        <v>8</v>
      </c>
      <c r="T40" s="102">
        <f t="shared" si="58"/>
        <v>8</v>
      </c>
      <c r="U40" s="135"/>
      <c r="V40" s="136">
        <f t="shared" si="59"/>
        <v>0</v>
      </c>
      <c r="W40" s="135"/>
      <c r="X40" s="136">
        <f t="shared" si="60"/>
        <v>0</v>
      </c>
      <c r="Y40" s="101">
        <v>8</v>
      </c>
      <c r="Z40" s="102">
        <f t="shared" si="61"/>
        <v>8</v>
      </c>
      <c r="AA40" s="101">
        <v>0</v>
      </c>
      <c r="AB40" s="102">
        <f t="shared" si="62"/>
        <v>0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244" ht="16" customHeight="1" x14ac:dyDescent="0.35">
      <c r="A41" s="17"/>
      <c r="B41" s="17"/>
      <c r="C41" s="30" t="s">
        <v>81</v>
      </c>
      <c r="D41" s="31">
        <v>1</v>
      </c>
      <c r="E41" s="137"/>
      <c r="F41" s="138">
        <f t="shared" si="54"/>
        <v>0</v>
      </c>
      <c r="G41" s="137"/>
      <c r="H41" s="138">
        <f t="shared" si="55"/>
        <v>0</v>
      </c>
      <c r="I41" s="137"/>
      <c r="J41" s="138">
        <f t="shared" si="56"/>
        <v>0</v>
      </c>
      <c r="K41" s="46">
        <v>8</v>
      </c>
      <c r="L41" s="42">
        <f t="shared" si="56"/>
        <v>8</v>
      </c>
      <c r="M41" s="46"/>
      <c r="N41" s="42">
        <f t="shared" si="57"/>
        <v>0</v>
      </c>
      <c r="O41" s="137"/>
      <c r="P41" s="138">
        <f t="shared" si="57"/>
        <v>0</v>
      </c>
      <c r="Q41" s="46">
        <v>8</v>
      </c>
      <c r="R41" s="42">
        <f t="shared" si="58"/>
        <v>8</v>
      </c>
      <c r="S41" s="103">
        <v>8</v>
      </c>
      <c r="T41" s="104">
        <f t="shared" si="58"/>
        <v>8</v>
      </c>
      <c r="U41" s="137"/>
      <c r="V41" s="138">
        <f t="shared" si="59"/>
        <v>0</v>
      </c>
      <c r="W41" s="137"/>
      <c r="X41" s="138">
        <f t="shared" si="60"/>
        <v>0</v>
      </c>
      <c r="Y41" s="103">
        <v>8</v>
      </c>
      <c r="Z41" s="104">
        <f t="shared" si="61"/>
        <v>8</v>
      </c>
      <c r="AA41" s="103">
        <v>8</v>
      </c>
      <c r="AB41" s="104">
        <f t="shared" si="62"/>
        <v>8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244" s="21" customFormat="1" x14ac:dyDescent="0.35">
      <c r="A42" s="23"/>
      <c r="B42" s="23" t="s">
        <v>82</v>
      </c>
      <c r="C42" s="49" t="s">
        <v>83</v>
      </c>
      <c r="D42" s="27">
        <f t="shared" ref="D42:T42" si="63">SUM(D43:D48)</f>
        <v>7</v>
      </c>
      <c r="E42" s="132">
        <f t="shared" si="63"/>
        <v>0</v>
      </c>
      <c r="F42" s="132">
        <f t="shared" si="63"/>
        <v>0</v>
      </c>
      <c r="G42" s="132">
        <f t="shared" si="63"/>
        <v>0</v>
      </c>
      <c r="H42" s="132">
        <f t="shared" si="63"/>
        <v>0</v>
      </c>
      <c r="I42" s="132">
        <f t="shared" si="63"/>
        <v>0</v>
      </c>
      <c r="J42" s="132">
        <f t="shared" si="63"/>
        <v>0</v>
      </c>
      <c r="K42" s="39">
        <f t="shared" si="63"/>
        <v>34</v>
      </c>
      <c r="L42" s="39">
        <f t="shared" si="63"/>
        <v>42</v>
      </c>
      <c r="M42" s="39">
        <f t="shared" si="63"/>
        <v>0</v>
      </c>
      <c r="N42" s="39">
        <f t="shared" si="63"/>
        <v>0</v>
      </c>
      <c r="O42" s="132">
        <f t="shared" si="63"/>
        <v>0</v>
      </c>
      <c r="P42" s="132">
        <f t="shared" si="63"/>
        <v>0</v>
      </c>
      <c r="Q42" s="39">
        <f t="shared" si="63"/>
        <v>34</v>
      </c>
      <c r="R42" s="39">
        <f t="shared" si="63"/>
        <v>42</v>
      </c>
      <c r="S42" s="98">
        <f t="shared" si="63"/>
        <v>48</v>
      </c>
      <c r="T42" s="98">
        <f t="shared" si="63"/>
        <v>56</v>
      </c>
      <c r="U42" s="132">
        <f t="shared" ref="U42:AB42" si="64">SUM(U43:U48)</f>
        <v>0</v>
      </c>
      <c r="V42" s="132">
        <f t="shared" si="64"/>
        <v>0</v>
      </c>
      <c r="W42" s="132">
        <f t="shared" si="64"/>
        <v>0</v>
      </c>
      <c r="X42" s="132">
        <f t="shared" si="64"/>
        <v>0</v>
      </c>
      <c r="Y42" s="98">
        <f t="shared" si="64"/>
        <v>46</v>
      </c>
      <c r="Z42" s="98">
        <f t="shared" si="64"/>
        <v>54</v>
      </c>
      <c r="AA42" s="98">
        <f t="shared" si="64"/>
        <v>44</v>
      </c>
      <c r="AB42" s="98">
        <f t="shared" si="64"/>
        <v>52</v>
      </c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</row>
    <row r="43" spans="1:244" x14ac:dyDescent="0.35">
      <c r="A43" s="13"/>
      <c r="B43" s="13"/>
      <c r="C43" s="14" t="s">
        <v>84</v>
      </c>
      <c r="D43" s="28">
        <v>2</v>
      </c>
      <c r="E43" s="133"/>
      <c r="F43" s="134">
        <f t="shared" ref="F43:F48" si="65">E43*$D43</f>
        <v>0</v>
      </c>
      <c r="G43" s="133"/>
      <c r="H43" s="134">
        <f t="shared" ref="H43:H48" si="66">G43*$D43</f>
        <v>0</v>
      </c>
      <c r="I43" s="133"/>
      <c r="J43" s="134">
        <f t="shared" si="56"/>
        <v>0</v>
      </c>
      <c r="K43" s="44">
        <v>8</v>
      </c>
      <c r="L43" s="40">
        <f t="shared" si="56"/>
        <v>16</v>
      </c>
      <c r="M43" s="44"/>
      <c r="N43" s="40">
        <f t="shared" ref="N43:P48" si="67">M43*$D43</f>
        <v>0</v>
      </c>
      <c r="O43" s="133"/>
      <c r="P43" s="134">
        <f t="shared" si="67"/>
        <v>0</v>
      </c>
      <c r="Q43" s="44">
        <v>8</v>
      </c>
      <c r="R43" s="40">
        <f t="shared" ref="R43:T48" si="68">Q43*$D43</f>
        <v>16</v>
      </c>
      <c r="S43" s="99">
        <v>8</v>
      </c>
      <c r="T43" s="100">
        <f t="shared" si="68"/>
        <v>16</v>
      </c>
      <c r="U43" s="133"/>
      <c r="V43" s="134">
        <f t="shared" ref="V43:V48" si="69">U43*$D43</f>
        <v>0</v>
      </c>
      <c r="W43" s="133"/>
      <c r="X43" s="134">
        <f t="shared" ref="X43:X48" si="70">W43*$D43</f>
        <v>0</v>
      </c>
      <c r="Y43" s="99">
        <v>8</v>
      </c>
      <c r="Z43" s="100">
        <f t="shared" ref="Z43:Z48" si="71">Y43*$D43</f>
        <v>16</v>
      </c>
      <c r="AA43" s="99">
        <v>8</v>
      </c>
      <c r="AB43" s="100">
        <f t="shared" ref="AB43:AB48" si="72">AA43*$D43</f>
        <v>16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244" x14ac:dyDescent="0.35">
      <c r="A44" s="15"/>
      <c r="B44" s="15"/>
      <c r="C44" s="16" t="s">
        <v>85</v>
      </c>
      <c r="D44" s="29">
        <v>1</v>
      </c>
      <c r="E44" s="135"/>
      <c r="F44" s="136">
        <f t="shared" si="65"/>
        <v>0</v>
      </c>
      <c r="G44" s="135"/>
      <c r="H44" s="136">
        <f t="shared" si="66"/>
        <v>0</v>
      </c>
      <c r="I44" s="135"/>
      <c r="J44" s="136">
        <f t="shared" si="56"/>
        <v>0</v>
      </c>
      <c r="K44" s="45">
        <v>0</v>
      </c>
      <c r="L44" s="41">
        <f t="shared" si="56"/>
        <v>0</v>
      </c>
      <c r="M44" s="45"/>
      <c r="N44" s="41">
        <f t="shared" si="67"/>
        <v>0</v>
      </c>
      <c r="O44" s="135"/>
      <c r="P44" s="136">
        <f t="shared" si="67"/>
        <v>0</v>
      </c>
      <c r="Q44" s="45">
        <v>0</v>
      </c>
      <c r="R44" s="41">
        <f t="shared" si="68"/>
        <v>0</v>
      </c>
      <c r="S44" s="101">
        <v>8</v>
      </c>
      <c r="T44" s="102">
        <f t="shared" si="68"/>
        <v>8</v>
      </c>
      <c r="U44" s="135"/>
      <c r="V44" s="136">
        <f t="shared" si="69"/>
        <v>0</v>
      </c>
      <c r="W44" s="135"/>
      <c r="X44" s="136">
        <f t="shared" si="70"/>
        <v>0</v>
      </c>
      <c r="Y44" s="101">
        <v>8</v>
      </c>
      <c r="Z44" s="102">
        <f t="shared" si="71"/>
        <v>8</v>
      </c>
      <c r="AA44" s="101">
        <v>8</v>
      </c>
      <c r="AB44" s="102">
        <f t="shared" si="72"/>
        <v>8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244" x14ac:dyDescent="0.35">
      <c r="A45" s="15"/>
      <c r="B45" s="15"/>
      <c r="C45" s="16" t="s">
        <v>86</v>
      </c>
      <c r="D45" s="29">
        <v>1</v>
      </c>
      <c r="E45" s="135"/>
      <c r="F45" s="136">
        <f t="shared" si="65"/>
        <v>0</v>
      </c>
      <c r="G45" s="135"/>
      <c r="H45" s="136">
        <f t="shared" si="66"/>
        <v>0</v>
      </c>
      <c r="I45" s="135"/>
      <c r="J45" s="136">
        <f t="shared" si="56"/>
        <v>0</v>
      </c>
      <c r="K45" s="45">
        <v>8</v>
      </c>
      <c r="L45" s="41">
        <f t="shared" si="56"/>
        <v>8</v>
      </c>
      <c r="M45" s="45"/>
      <c r="N45" s="41">
        <f t="shared" si="67"/>
        <v>0</v>
      </c>
      <c r="O45" s="135"/>
      <c r="P45" s="136">
        <f t="shared" si="67"/>
        <v>0</v>
      </c>
      <c r="Q45" s="45">
        <v>8</v>
      </c>
      <c r="R45" s="41">
        <f t="shared" si="68"/>
        <v>8</v>
      </c>
      <c r="S45" s="101">
        <v>8</v>
      </c>
      <c r="T45" s="102">
        <f t="shared" si="68"/>
        <v>8</v>
      </c>
      <c r="U45" s="135"/>
      <c r="V45" s="136">
        <f t="shared" si="69"/>
        <v>0</v>
      </c>
      <c r="W45" s="135"/>
      <c r="X45" s="136">
        <f t="shared" si="70"/>
        <v>0</v>
      </c>
      <c r="Y45" s="101">
        <v>8</v>
      </c>
      <c r="Z45" s="102">
        <f t="shared" si="71"/>
        <v>8</v>
      </c>
      <c r="AA45" s="101">
        <v>8</v>
      </c>
      <c r="AB45" s="102">
        <f t="shared" si="72"/>
        <v>8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244" x14ac:dyDescent="0.35">
      <c r="A46" s="15"/>
      <c r="B46" s="15"/>
      <c r="C46" s="16" t="s">
        <v>89</v>
      </c>
      <c r="D46" s="29">
        <v>1</v>
      </c>
      <c r="E46" s="135"/>
      <c r="F46" s="136">
        <f t="shared" si="65"/>
        <v>0</v>
      </c>
      <c r="G46" s="135"/>
      <c r="H46" s="136">
        <f t="shared" si="66"/>
        <v>0</v>
      </c>
      <c r="I46" s="135"/>
      <c r="J46" s="136">
        <f t="shared" si="56"/>
        <v>0</v>
      </c>
      <c r="K46" s="45">
        <v>2</v>
      </c>
      <c r="L46" s="41">
        <f t="shared" si="56"/>
        <v>2</v>
      </c>
      <c r="M46" s="45"/>
      <c r="N46" s="41">
        <f t="shared" si="67"/>
        <v>0</v>
      </c>
      <c r="O46" s="135"/>
      <c r="P46" s="136">
        <f t="shared" si="67"/>
        <v>0</v>
      </c>
      <c r="Q46" s="45">
        <v>2</v>
      </c>
      <c r="R46" s="41">
        <f t="shared" si="68"/>
        <v>2</v>
      </c>
      <c r="S46" s="101">
        <v>8</v>
      </c>
      <c r="T46" s="102">
        <f t="shared" si="68"/>
        <v>8</v>
      </c>
      <c r="U46" s="135"/>
      <c r="V46" s="136">
        <f t="shared" si="69"/>
        <v>0</v>
      </c>
      <c r="W46" s="135"/>
      <c r="X46" s="136">
        <f t="shared" si="70"/>
        <v>0</v>
      </c>
      <c r="Y46" s="101">
        <v>6</v>
      </c>
      <c r="Z46" s="102">
        <f t="shared" si="71"/>
        <v>6</v>
      </c>
      <c r="AA46" s="101">
        <v>4</v>
      </c>
      <c r="AB46" s="102">
        <f t="shared" si="72"/>
        <v>4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244" x14ac:dyDescent="0.35">
      <c r="A47" s="15"/>
      <c r="B47" s="15"/>
      <c r="C47" s="16" t="s">
        <v>92</v>
      </c>
      <c r="D47" s="29">
        <v>1</v>
      </c>
      <c r="E47" s="135"/>
      <c r="F47" s="136">
        <f t="shared" si="65"/>
        <v>0</v>
      </c>
      <c r="G47" s="135"/>
      <c r="H47" s="136">
        <f t="shared" si="66"/>
        <v>0</v>
      </c>
      <c r="I47" s="135"/>
      <c r="J47" s="136">
        <f t="shared" si="56"/>
        <v>0</v>
      </c>
      <c r="K47" s="45">
        <v>8</v>
      </c>
      <c r="L47" s="41">
        <f t="shared" si="56"/>
        <v>8</v>
      </c>
      <c r="M47" s="45"/>
      <c r="N47" s="41">
        <f t="shared" si="67"/>
        <v>0</v>
      </c>
      <c r="O47" s="135"/>
      <c r="P47" s="136">
        <f t="shared" si="67"/>
        <v>0</v>
      </c>
      <c r="Q47" s="45">
        <v>8</v>
      </c>
      <c r="R47" s="41">
        <f t="shared" si="68"/>
        <v>8</v>
      </c>
      <c r="S47" s="101">
        <v>8</v>
      </c>
      <c r="T47" s="102">
        <f t="shared" si="68"/>
        <v>8</v>
      </c>
      <c r="U47" s="135"/>
      <c r="V47" s="136">
        <f t="shared" si="69"/>
        <v>0</v>
      </c>
      <c r="W47" s="135"/>
      <c r="X47" s="136">
        <f t="shared" si="70"/>
        <v>0</v>
      </c>
      <c r="Y47" s="101">
        <v>8</v>
      </c>
      <c r="Z47" s="102">
        <f t="shared" si="71"/>
        <v>8</v>
      </c>
      <c r="AA47" s="101">
        <v>8</v>
      </c>
      <c r="AB47" s="102">
        <f t="shared" si="72"/>
        <v>8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244" x14ac:dyDescent="0.35">
      <c r="A48" s="24"/>
      <c r="B48" s="24"/>
      <c r="C48" s="25" t="s">
        <v>93</v>
      </c>
      <c r="D48" s="32">
        <v>1</v>
      </c>
      <c r="E48" s="139"/>
      <c r="F48" s="138">
        <f t="shared" si="65"/>
        <v>0</v>
      </c>
      <c r="G48" s="139"/>
      <c r="H48" s="138">
        <f t="shared" si="66"/>
        <v>0</v>
      </c>
      <c r="I48" s="139"/>
      <c r="J48" s="138">
        <f t="shared" si="56"/>
        <v>0</v>
      </c>
      <c r="K48" s="47">
        <v>8</v>
      </c>
      <c r="L48" s="42">
        <f t="shared" si="56"/>
        <v>8</v>
      </c>
      <c r="M48" s="47"/>
      <c r="N48" s="42">
        <f t="shared" si="67"/>
        <v>0</v>
      </c>
      <c r="O48" s="139"/>
      <c r="P48" s="138">
        <f t="shared" si="67"/>
        <v>0</v>
      </c>
      <c r="Q48" s="47">
        <v>8</v>
      </c>
      <c r="R48" s="42">
        <f t="shared" si="68"/>
        <v>8</v>
      </c>
      <c r="S48" s="105">
        <v>8</v>
      </c>
      <c r="T48" s="104">
        <f t="shared" si="68"/>
        <v>8</v>
      </c>
      <c r="U48" s="139"/>
      <c r="V48" s="138">
        <f t="shared" si="69"/>
        <v>0</v>
      </c>
      <c r="W48" s="139"/>
      <c r="X48" s="138">
        <f t="shared" si="70"/>
        <v>0</v>
      </c>
      <c r="Y48" s="105">
        <v>8</v>
      </c>
      <c r="Z48" s="104">
        <f t="shared" si="71"/>
        <v>8</v>
      </c>
      <c r="AA48" s="105">
        <v>8</v>
      </c>
      <c r="AB48" s="104">
        <f t="shared" si="72"/>
        <v>8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244" s="37" customFormat="1" ht="15.5" x14ac:dyDescent="0.35">
      <c r="A49" s="33">
        <v>3</v>
      </c>
      <c r="B49" s="231" t="s">
        <v>94</v>
      </c>
      <c r="C49" s="232"/>
      <c r="D49" s="34">
        <f t="shared" ref="D49:T49" si="73">SUM(D50,D53,D58,D61,D64,D65,D66)</f>
        <v>25</v>
      </c>
      <c r="E49" s="131">
        <f t="shared" si="73"/>
        <v>0</v>
      </c>
      <c r="F49" s="131">
        <f t="shared" si="73"/>
        <v>0</v>
      </c>
      <c r="G49" s="131">
        <f t="shared" si="73"/>
        <v>0</v>
      </c>
      <c r="H49" s="131">
        <f t="shared" si="73"/>
        <v>0</v>
      </c>
      <c r="I49" s="131">
        <f t="shared" si="73"/>
        <v>0</v>
      </c>
      <c r="J49" s="131">
        <f t="shared" si="73"/>
        <v>0</v>
      </c>
      <c r="K49" s="34">
        <f t="shared" si="73"/>
        <v>64</v>
      </c>
      <c r="L49" s="34">
        <f t="shared" si="73"/>
        <v>136</v>
      </c>
      <c r="M49" s="34">
        <f t="shared" si="73"/>
        <v>0</v>
      </c>
      <c r="N49" s="34">
        <f t="shared" si="73"/>
        <v>0</v>
      </c>
      <c r="O49" s="131">
        <f t="shared" si="73"/>
        <v>0</v>
      </c>
      <c r="P49" s="131">
        <f t="shared" si="73"/>
        <v>0</v>
      </c>
      <c r="Q49" s="34">
        <f t="shared" si="73"/>
        <v>84</v>
      </c>
      <c r="R49" s="34">
        <f t="shared" si="73"/>
        <v>174</v>
      </c>
      <c r="S49" s="97">
        <f t="shared" si="73"/>
        <v>72</v>
      </c>
      <c r="T49" s="97">
        <f t="shared" si="73"/>
        <v>120</v>
      </c>
      <c r="U49" s="131">
        <f t="shared" ref="U49:AB49" si="74">SUM(U50,U53,U58,U61,U64,U65,U66)</f>
        <v>0</v>
      </c>
      <c r="V49" s="131">
        <f t="shared" si="74"/>
        <v>0</v>
      </c>
      <c r="W49" s="131">
        <f t="shared" si="74"/>
        <v>0</v>
      </c>
      <c r="X49" s="131">
        <f t="shared" si="74"/>
        <v>0</v>
      </c>
      <c r="Y49" s="97">
        <f t="shared" si="74"/>
        <v>82</v>
      </c>
      <c r="Z49" s="97">
        <f t="shared" si="74"/>
        <v>162</v>
      </c>
      <c r="AA49" s="97">
        <f t="shared" si="74"/>
        <v>80</v>
      </c>
      <c r="AB49" s="97">
        <f t="shared" si="74"/>
        <v>146</v>
      </c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</row>
    <row r="50" spans="1:244" s="21" customFormat="1" x14ac:dyDescent="0.35">
      <c r="A50" s="23"/>
      <c r="B50" s="23" t="s">
        <v>95</v>
      </c>
      <c r="C50" s="50" t="s">
        <v>96</v>
      </c>
      <c r="D50" s="27">
        <f t="shared" ref="D50:T50" si="75">SUM(D51:D52)</f>
        <v>6</v>
      </c>
      <c r="E50" s="132">
        <f t="shared" si="75"/>
        <v>0</v>
      </c>
      <c r="F50" s="132">
        <f t="shared" si="75"/>
        <v>0</v>
      </c>
      <c r="G50" s="132"/>
      <c r="H50" s="132">
        <f t="shared" si="75"/>
        <v>0</v>
      </c>
      <c r="I50" s="132">
        <f t="shared" si="75"/>
        <v>0</v>
      </c>
      <c r="J50" s="132">
        <f t="shared" si="75"/>
        <v>0</v>
      </c>
      <c r="K50" s="39">
        <f t="shared" si="75"/>
        <v>16</v>
      </c>
      <c r="L50" s="39">
        <f t="shared" si="75"/>
        <v>48</v>
      </c>
      <c r="M50" s="39">
        <f t="shared" si="75"/>
        <v>0</v>
      </c>
      <c r="N50" s="39">
        <f t="shared" si="75"/>
        <v>0</v>
      </c>
      <c r="O50" s="132">
        <f t="shared" si="75"/>
        <v>0</v>
      </c>
      <c r="P50" s="132">
        <f t="shared" si="75"/>
        <v>0</v>
      </c>
      <c r="Q50" s="39">
        <f t="shared" si="75"/>
        <v>16</v>
      </c>
      <c r="R50" s="39">
        <f t="shared" si="75"/>
        <v>48</v>
      </c>
      <c r="S50" s="98">
        <f t="shared" si="75"/>
        <v>8</v>
      </c>
      <c r="T50" s="98">
        <f t="shared" si="75"/>
        <v>24</v>
      </c>
      <c r="U50" s="132">
        <f t="shared" ref="U50:AB50" si="76">SUM(U51:U52)</f>
        <v>0</v>
      </c>
      <c r="V50" s="132">
        <f t="shared" si="76"/>
        <v>0</v>
      </c>
      <c r="W50" s="132">
        <f t="shared" si="76"/>
        <v>0</v>
      </c>
      <c r="X50" s="132">
        <f t="shared" si="76"/>
        <v>0</v>
      </c>
      <c r="Y50" s="98">
        <f t="shared" si="76"/>
        <v>10</v>
      </c>
      <c r="Z50" s="98">
        <f t="shared" si="76"/>
        <v>30</v>
      </c>
      <c r="AA50" s="98">
        <f t="shared" si="76"/>
        <v>10</v>
      </c>
      <c r="AB50" s="98">
        <f t="shared" si="76"/>
        <v>30</v>
      </c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</row>
    <row r="51" spans="1:244" x14ac:dyDescent="0.35">
      <c r="A51" s="13"/>
      <c r="B51" s="13"/>
      <c r="C51" s="14" t="s">
        <v>97</v>
      </c>
      <c r="D51" s="28">
        <v>3</v>
      </c>
      <c r="E51" s="133"/>
      <c r="F51" s="134">
        <f t="shared" ref="F51:F52" si="77">E51*$D51</f>
        <v>0</v>
      </c>
      <c r="G51" s="133"/>
      <c r="H51" s="134">
        <f t="shared" ref="H51:H52" si="78">G51*$D51</f>
        <v>0</v>
      </c>
      <c r="I51" s="133"/>
      <c r="J51" s="134">
        <f t="shared" ref="J51:L52" si="79">I51*$D51</f>
        <v>0</v>
      </c>
      <c r="K51" s="44">
        <v>8</v>
      </c>
      <c r="L51" s="40">
        <f t="shared" si="79"/>
        <v>24</v>
      </c>
      <c r="M51" s="44"/>
      <c r="N51" s="40">
        <f t="shared" ref="N51:P52" si="80">M51*$D51</f>
        <v>0</v>
      </c>
      <c r="O51" s="133"/>
      <c r="P51" s="134">
        <f t="shared" si="80"/>
        <v>0</v>
      </c>
      <c r="Q51" s="44">
        <v>8</v>
      </c>
      <c r="R51" s="40">
        <f t="shared" ref="R51:T52" si="81">Q51*$D51</f>
        <v>24</v>
      </c>
      <c r="S51" s="99">
        <v>2</v>
      </c>
      <c r="T51" s="100">
        <f t="shared" si="81"/>
        <v>6</v>
      </c>
      <c r="U51" s="133"/>
      <c r="V51" s="134">
        <f t="shared" ref="V51:V52" si="82">U51*$D51</f>
        <v>0</v>
      </c>
      <c r="W51" s="133"/>
      <c r="X51" s="134">
        <f t="shared" ref="X51:X52" si="83">W51*$D51</f>
        <v>0</v>
      </c>
      <c r="Y51" s="99">
        <v>8</v>
      </c>
      <c r="Z51" s="100">
        <f t="shared" ref="Z51:Z52" si="84">Y51*$D51</f>
        <v>24</v>
      </c>
      <c r="AA51" s="99">
        <v>2</v>
      </c>
      <c r="AB51" s="100">
        <f t="shared" ref="AB51:AB52" si="85">AA51*$D51</f>
        <v>6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244" x14ac:dyDescent="0.35">
      <c r="A52" s="17"/>
      <c r="B52" s="17"/>
      <c r="C52" s="30" t="s">
        <v>98</v>
      </c>
      <c r="D52" s="31">
        <v>3</v>
      </c>
      <c r="E52" s="137"/>
      <c r="F52" s="138">
        <f t="shared" si="77"/>
        <v>0</v>
      </c>
      <c r="G52" s="137"/>
      <c r="H52" s="138">
        <f t="shared" si="78"/>
        <v>0</v>
      </c>
      <c r="I52" s="137"/>
      <c r="J52" s="138">
        <f t="shared" si="79"/>
        <v>0</v>
      </c>
      <c r="K52" s="46">
        <v>8</v>
      </c>
      <c r="L52" s="42">
        <f t="shared" si="79"/>
        <v>24</v>
      </c>
      <c r="M52" s="46"/>
      <c r="N52" s="42">
        <f t="shared" si="80"/>
        <v>0</v>
      </c>
      <c r="O52" s="137"/>
      <c r="P52" s="138">
        <f t="shared" si="80"/>
        <v>0</v>
      </c>
      <c r="Q52" s="46">
        <v>8</v>
      </c>
      <c r="R52" s="42">
        <f t="shared" si="81"/>
        <v>24</v>
      </c>
      <c r="S52" s="103">
        <v>6</v>
      </c>
      <c r="T52" s="104">
        <f t="shared" si="81"/>
        <v>18</v>
      </c>
      <c r="U52" s="137"/>
      <c r="V52" s="138">
        <f t="shared" si="82"/>
        <v>0</v>
      </c>
      <c r="W52" s="137"/>
      <c r="X52" s="138">
        <f t="shared" si="83"/>
        <v>0</v>
      </c>
      <c r="Y52" s="103">
        <v>2</v>
      </c>
      <c r="Z52" s="104">
        <f t="shared" si="84"/>
        <v>6</v>
      </c>
      <c r="AA52" s="103">
        <v>8</v>
      </c>
      <c r="AB52" s="104">
        <f t="shared" si="85"/>
        <v>24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244" s="21" customFormat="1" x14ac:dyDescent="0.35">
      <c r="A53" s="23"/>
      <c r="B53" s="23" t="s">
        <v>99</v>
      </c>
      <c r="C53" s="50" t="s">
        <v>100</v>
      </c>
      <c r="D53" s="27">
        <f t="shared" ref="D53:T53" si="86">SUM(D54:D57)</f>
        <v>9</v>
      </c>
      <c r="E53" s="132">
        <f t="shared" si="86"/>
        <v>0</v>
      </c>
      <c r="F53" s="132">
        <f t="shared" si="86"/>
        <v>0</v>
      </c>
      <c r="G53" s="132">
        <f t="shared" si="86"/>
        <v>0</v>
      </c>
      <c r="H53" s="132">
        <f t="shared" si="86"/>
        <v>0</v>
      </c>
      <c r="I53" s="132">
        <f t="shared" si="86"/>
        <v>0</v>
      </c>
      <c r="J53" s="132">
        <f t="shared" si="86"/>
        <v>0</v>
      </c>
      <c r="K53" s="39">
        <f t="shared" si="86"/>
        <v>16</v>
      </c>
      <c r="L53" s="39">
        <f t="shared" si="86"/>
        <v>36</v>
      </c>
      <c r="M53" s="39">
        <f t="shared" si="86"/>
        <v>0</v>
      </c>
      <c r="N53" s="39">
        <f t="shared" si="86"/>
        <v>0</v>
      </c>
      <c r="O53" s="132">
        <f t="shared" si="86"/>
        <v>0</v>
      </c>
      <c r="P53" s="132">
        <f t="shared" si="86"/>
        <v>0</v>
      </c>
      <c r="Q53" s="39">
        <f t="shared" si="86"/>
        <v>32</v>
      </c>
      <c r="R53" s="39">
        <f t="shared" si="86"/>
        <v>72</v>
      </c>
      <c r="S53" s="98">
        <f t="shared" si="86"/>
        <v>16</v>
      </c>
      <c r="T53" s="98">
        <f t="shared" si="86"/>
        <v>36</v>
      </c>
      <c r="U53" s="132">
        <f t="shared" ref="U53:AB53" si="87">SUM(U54:U57)</f>
        <v>0</v>
      </c>
      <c r="V53" s="132">
        <f t="shared" si="87"/>
        <v>0</v>
      </c>
      <c r="W53" s="132">
        <f t="shared" si="87"/>
        <v>0</v>
      </c>
      <c r="X53" s="132">
        <f t="shared" si="87"/>
        <v>0</v>
      </c>
      <c r="Y53" s="98">
        <f t="shared" si="87"/>
        <v>28</v>
      </c>
      <c r="Z53" s="98">
        <f t="shared" si="87"/>
        <v>64</v>
      </c>
      <c r="AA53" s="98">
        <f t="shared" si="87"/>
        <v>24</v>
      </c>
      <c r="AB53" s="98">
        <f t="shared" si="87"/>
        <v>52</v>
      </c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</row>
    <row r="54" spans="1:244" x14ac:dyDescent="0.35">
      <c r="A54" s="13"/>
      <c r="B54" s="13"/>
      <c r="C54" s="111" t="s">
        <v>101</v>
      </c>
      <c r="D54" s="28">
        <v>3</v>
      </c>
      <c r="E54" s="133"/>
      <c r="F54" s="134">
        <f t="shared" ref="F54:F57" si="88">E54*$D54</f>
        <v>0</v>
      </c>
      <c r="G54" s="133"/>
      <c r="H54" s="134">
        <f t="shared" ref="H54:H57" si="89">G54*$D54</f>
        <v>0</v>
      </c>
      <c r="I54" s="133"/>
      <c r="J54" s="134">
        <f t="shared" ref="J54:L57" si="90">I54*$D54</f>
        <v>0</v>
      </c>
      <c r="K54" s="44">
        <v>4</v>
      </c>
      <c r="L54" s="40">
        <f t="shared" si="90"/>
        <v>12</v>
      </c>
      <c r="M54" s="44"/>
      <c r="N54" s="40">
        <f t="shared" ref="N54:P57" si="91">M54*$D54</f>
        <v>0</v>
      </c>
      <c r="O54" s="133"/>
      <c r="P54" s="134">
        <f t="shared" si="91"/>
        <v>0</v>
      </c>
      <c r="Q54" s="44">
        <v>8</v>
      </c>
      <c r="R54" s="40">
        <f t="shared" ref="R54:T57" si="92">Q54*$D54</f>
        <v>24</v>
      </c>
      <c r="S54" s="99">
        <v>4</v>
      </c>
      <c r="T54" s="100">
        <f t="shared" si="92"/>
        <v>12</v>
      </c>
      <c r="U54" s="133"/>
      <c r="V54" s="134">
        <f t="shared" ref="V54:V57" si="93">U54*$D54</f>
        <v>0</v>
      </c>
      <c r="W54" s="133"/>
      <c r="X54" s="134">
        <f t="shared" ref="X54:X57" si="94">W54*$D54</f>
        <v>0</v>
      </c>
      <c r="Y54" s="99">
        <v>8</v>
      </c>
      <c r="Z54" s="100">
        <f t="shared" ref="Z54:Z57" si="95">Y54*$D54</f>
        <v>24</v>
      </c>
      <c r="AA54" s="99">
        <v>4</v>
      </c>
      <c r="AB54" s="100">
        <f t="shared" ref="AB54:AB57" si="96">AA54*$D54</f>
        <v>12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244" x14ac:dyDescent="0.35">
      <c r="A55" s="15"/>
      <c r="B55" s="15"/>
      <c r="C55" s="112" t="s">
        <v>104</v>
      </c>
      <c r="D55" s="29">
        <v>2</v>
      </c>
      <c r="E55" s="135"/>
      <c r="F55" s="136">
        <f t="shared" si="88"/>
        <v>0</v>
      </c>
      <c r="G55" s="135"/>
      <c r="H55" s="136">
        <f t="shared" si="89"/>
        <v>0</v>
      </c>
      <c r="I55" s="135"/>
      <c r="J55" s="136">
        <f t="shared" si="90"/>
        <v>0</v>
      </c>
      <c r="K55" s="45">
        <v>4</v>
      </c>
      <c r="L55" s="41">
        <f t="shared" si="90"/>
        <v>8</v>
      </c>
      <c r="M55" s="45"/>
      <c r="N55" s="41">
        <f t="shared" si="91"/>
        <v>0</v>
      </c>
      <c r="O55" s="135"/>
      <c r="P55" s="136">
        <f t="shared" si="91"/>
        <v>0</v>
      </c>
      <c r="Q55" s="45">
        <v>8</v>
      </c>
      <c r="R55" s="41">
        <f t="shared" si="92"/>
        <v>16</v>
      </c>
      <c r="S55" s="101">
        <v>4</v>
      </c>
      <c r="T55" s="102">
        <f t="shared" si="92"/>
        <v>8</v>
      </c>
      <c r="U55" s="135"/>
      <c r="V55" s="136">
        <f t="shared" si="93"/>
        <v>0</v>
      </c>
      <c r="W55" s="135"/>
      <c r="X55" s="136">
        <f t="shared" si="94"/>
        <v>0</v>
      </c>
      <c r="Y55" s="101">
        <v>8</v>
      </c>
      <c r="Z55" s="102">
        <f t="shared" si="95"/>
        <v>16</v>
      </c>
      <c r="AA55" s="101">
        <v>4</v>
      </c>
      <c r="AB55" s="102">
        <f t="shared" si="96"/>
        <v>8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244" x14ac:dyDescent="0.35">
      <c r="A56" s="15"/>
      <c r="B56" s="15"/>
      <c r="C56" s="112" t="s">
        <v>103</v>
      </c>
      <c r="D56" s="29">
        <v>2</v>
      </c>
      <c r="E56" s="135"/>
      <c r="F56" s="136">
        <f t="shared" si="88"/>
        <v>0</v>
      </c>
      <c r="G56" s="135"/>
      <c r="H56" s="136">
        <f t="shared" si="89"/>
        <v>0</v>
      </c>
      <c r="I56" s="135"/>
      <c r="J56" s="136">
        <f t="shared" si="90"/>
        <v>0</v>
      </c>
      <c r="K56" s="45">
        <v>4</v>
      </c>
      <c r="L56" s="41">
        <f t="shared" si="90"/>
        <v>8</v>
      </c>
      <c r="M56" s="45"/>
      <c r="N56" s="41">
        <f t="shared" si="91"/>
        <v>0</v>
      </c>
      <c r="O56" s="135"/>
      <c r="P56" s="136">
        <f t="shared" si="91"/>
        <v>0</v>
      </c>
      <c r="Q56" s="45">
        <v>8</v>
      </c>
      <c r="R56" s="41">
        <f t="shared" si="92"/>
        <v>16</v>
      </c>
      <c r="S56" s="101">
        <v>4</v>
      </c>
      <c r="T56" s="102">
        <f t="shared" si="92"/>
        <v>8</v>
      </c>
      <c r="U56" s="135"/>
      <c r="V56" s="136">
        <f t="shared" si="93"/>
        <v>0</v>
      </c>
      <c r="W56" s="135"/>
      <c r="X56" s="136">
        <f t="shared" si="94"/>
        <v>0</v>
      </c>
      <c r="Y56" s="101">
        <v>8</v>
      </c>
      <c r="Z56" s="102">
        <f t="shared" si="95"/>
        <v>16</v>
      </c>
      <c r="AA56" s="101">
        <v>8</v>
      </c>
      <c r="AB56" s="102">
        <f t="shared" si="96"/>
        <v>16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244" x14ac:dyDescent="0.35">
      <c r="A57" s="17"/>
      <c r="B57" s="17"/>
      <c r="C57" s="120" t="s">
        <v>105</v>
      </c>
      <c r="D57" s="31">
        <v>2</v>
      </c>
      <c r="E57" s="137"/>
      <c r="F57" s="138">
        <f t="shared" si="88"/>
        <v>0</v>
      </c>
      <c r="G57" s="137"/>
      <c r="H57" s="138">
        <f t="shared" si="89"/>
        <v>0</v>
      </c>
      <c r="I57" s="137"/>
      <c r="J57" s="138">
        <f t="shared" si="90"/>
        <v>0</v>
      </c>
      <c r="K57" s="46">
        <v>4</v>
      </c>
      <c r="L57" s="42">
        <f t="shared" si="90"/>
        <v>8</v>
      </c>
      <c r="M57" s="46"/>
      <c r="N57" s="42">
        <f t="shared" si="91"/>
        <v>0</v>
      </c>
      <c r="O57" s="137"/>
      <c r="P57" s="138">
        <f t="shared" si="91"/>
        <v>0</v>
      </c>
      <c r="Q57" s="46">
        <v>8</v>
      </c>
      <c r="R57" s="42">
        <f t="shared" si="92"/>
        <v>16</v>
      </c>
      <c r="S57" s="103">
        <v>4</v>
      </c>
      <c r="T57" s="104">
        <f t="shared" si="92"/>
        <v>8</v>
      </c>
      <c r="U57" s="137"/>
      <c r="V57" s="138">
        <f t="shared" si="93"/>
        <v>0</v>
      </c>
      <c r="W57" s="137"/>
      <c r="X57" s="138">
        <f t="shared" si="94"/>
        <v>0</v>
      </c>
      <c r="Y57" s="103">
        <v>4</v>
      </c>
      <c r="Z57" s="104">
        <f t="shared" si="95"/>
        <v>8</v>
      </c>
      <c r="AA57" s="103">
        <v>8</v>
      </c>
      <c r="AB57" s="104">
        <f t="shared" si="96"/>
        <v>16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244" s="21" customFormat="1" x14ac:dyDescent="0.35">
      <c r="A58" s="23"/>
      <c r="B58" s="23" t="s">
        <v>106</v>
      </c>
      <c r="C58" s="50" t="s">
        <v>107</v>
      </c>
      <c r="D58" s="27">
        <f t="shared" ref="D58:T58" si="97">SUM(D59:D60)</f>
        <v>2</v>
      </c>
      <c r="E58" s="132">
        <f t="shared" si="97"/>
        <v>0</v>
      </c>
      <c r="F58" s="132">
        <f t="shared" si="97"/>
        <v>0</v>
      </c>
      <c r="G58" s="132">
        <f t="shared" si="97"/>
        <v>0</v>
      </c>
      <c r="H58" s="132">
        <f t="shared" si="97"/>
        <v>0</v>
      </c>
      <c r="I58" s="132">
        <f t="shared" si="97"/>
        <v>0</v>
      </c>
      <c r="J58" s="132">
        <f t="shared" si="97"/>
        <v>0</v>
      </c>
      <c r="K58" s="39">
        <f t="shared" si="97"/>
        <v>6</v>
      </c>
      <c r="L58" s="39">
        <f t="shared" si="97"/>
        <v>6</v>
      </c>
      <c r="M58" s="39">
        <f t="shared" si="97"/>
        <v>0</v>
      </c>
      <c r="N58" s="39">
        <f t="shared" si="97"/>
        <v>0</v>
      </c>
      <c r="O58" s="132">
        <f t="shared" si="97"/>
        <v>0</v>
      </c>
      <c r="P58" s="132">
        <f t="shared" si="97"/>
        <v>0</v>
      </c>
      <c r="Q58" s="39">
        <f t="shared" si="97"/>
        <v>4</v>
      </c>
      <c r="R58" s="39">
        <f t="shared" si="97"/>
        <v>4</v>
      </c>
      <c r="S58" s="98">
        <f t="shared" si="97"/>
        <v>16</v>
      </c>
      <c r="T58" s="98">
        <f t="shared" si="97"/>
        <v>16</v>
      </c>
      <c r="U58" s="132">
        <f t="shared" ref="U58:AB58" si="98">SUM(U59:U60)</f>
        <v>0</v>
      </c>
      <c r="V58" s="132">
        <f t="shared" si="98"/>
        <v>0</v>
      </c>
      <c r="W58" s="132">
        <f t="shared" si="98"/>
        <v>0</v>
      </c>
      <c r="X58" s="132">
        <f t="shared" si="98"/>
        <v>0</v>
      </c>
      <c r="Y58" s="98">
        <f t="shared" si="98"/>
        <v>6</v>
      </c>
      <c r="Z58" s="98">
        <f t="shared" si="98"/>
        <v>6</v>
      </c>
      <c r="AA58" s="98">
        <f t="shared" si="98"/>
        <v>10</v>
      </c>
      <c r="AB58" s="98">
        <f t="shared" si="98"/>
        <v>10</v>
      </c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</row>
    <row r="59" spans="1:244" x14ac:dyDescent="0.35">
      <c r="A59" s="13"/>
      <c r="B59" s="13"/>
      <c r="C59" s="38" t="s">
        <v>108</v>
      </c>
      <c r="D59" s="28">
        <v>1</v>
      </c>
      <c r="E59" s="133"/>
      <c r="F59" s="134">
        <f t="shared" ref="F59:F60" si="99">E59*$D59</f>
        <v>0</v>
      </c>
      <c r="G59" s="133"/>
      <c r="H59" s="134">
        <f t="shared" ref="H59:H60" si="100">G59*$D59</f>
        <v>0</v>
      </c>
      <c r="I59" s="133"/>
      <c r="J59" s="134">
        <f t="shared" ref="J59:L60" si="101">I59*$D59</f>
        <v>0</v>
      </c>
      <c r="K59" s="44">
        <v>2</v>
      </c>
      <c r="L59" s="40">
        <f t="shared" si="101"/>
        <v>2</v>
      </c>
      <c r="M59" s="44"/>
      <c r="N59" s="40">
        <f t="shared" ref="N59:P60" si="102">M59*$D59</f>
        <v>0</v>
      </c>
      <c r="O59" s="133"/>
      <c r="P59" s="134">
        <f t="shared" si="102"/>
        <v>0</v>
      </c>
      <c r="Q59" s="44">
        <v>2</v>
      </c>
      <c r="R59" s="40">
        <f t="shared" ref="R59:T60" si="103">Q59*$D59</f>
        <v>2</v>
      </c>
      <c r="S59" s="99">
        <v>8</v>
      </c>
      <c r="T59" s="100">
        <f t="shared" si="103"/>
        <v>8</v>
      </c>
      <c r="U59" s="133"/>
      <c r="V59" s="134">
        <f t="shared" ref="V59:V60" si="104">U59*$D59</f>
        <v>0</v>
      </c>
      <c r="W59" s="133"/>
      <c r="X59" s="134">
        <f t="shared" ref="X59:X60" si="105">W59*$D59</f>
        <v>0</v>
      </c>
      <c r="Y59" s="99">
        <v>2</v>
      </c>
      <c r="Z59" s="100">
        <f t="shared" ref="Z59:Z60" si="106">Y59*$D59</f>
        <v>2</v>
      </c>
      <c r="AA59" s="99">
        <v>2</v>
      </c>
      <c r="AB59" s="100">
        <f t="shared" ref="AB59:AB60" si="107">AA59*$D59</f>
        <v>2</v>
      </c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244" x14ac:dyDescent="0.35">
      <c r="A60" s="17"/>
      <c r="B60" s="17"/>
      <c r="C60" s="18" t="s">
        <v>218</v>
      </c>
      <c r="D60" s="31">
        <v>1</v>
      </c>
      <c r="E60" s="137"/>
      <c r="F60" s="138">
        <f t="shared" si="99"/>
        <v>0</v>
      </c>
      <c r="G60" s="137"/>
      <c r="H60" s="138">
        <f t="shared" si="100"/>
        <v>0</v>
      </c>
      <c r="I60" s="137"/>
      <c r="J60" s="138">
        <f t="shared" si="101"/>
        <v>0</v>
      </c>
      <c r="K60" s="46">
        <v>4</v>
      </c>
      <c r="L60" s="42">
        <f t="shared" si="101"/>
        <v>4</v>
      </c>
      <c r="M60" s="46"/>
      <c r="N60" s="42">
        <f t="shared" si="102"/>
        <v>0</v>
      </c>
      <c r="O60" s="137"/>
      <c r="P60" s="138">
        <f t="shared" si="102"/>
        <v>0</v>
      </c>
      <c r="Q60" s="46">
        <v>2</v>
      </c>
      <c r="R60" s="42">
        <f t="shared" si="103"/>
        <v>2</v>
      </c>
      <c r="S60" s="103">
        <v>8</v>
      </c>
      <c r="T60" s="104">
        <f t="shared" si="103"/>
        <v>8</v>
      </c>
      <c r="U60" s="137"/>
      <c r="V60" s="138">
        <f t="shared" si="104"/>
        <v>0</v>
      </c>
      <c r="W60" s="137"/>
      <c r="X60" s="138">
        <f t="shared" si="105"/>
        <v>0</v>
      </c>
      <c r="Y60" s="103">
        <v>4</v>
      </c>
      <c r="Z60" s="104">
        <f t="shared" si="106"/>
        <v>4</v>
      </c>
      <c r="AA60" s="103">
        <v>8</v>
      </c>
      <c r="AB60" s="104">
        <f t="shared" si="107"/>
        <v>8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244" s="21" customFormat="1" x14ac:dyDescent="0.35">
      <c r="A61" s="23"/>
      <c r="B61" s="23" t="s">
        <v>114</v>
      </c>
      <c r="C61" s="50" t="s">
        <v>115</v>
      </c>
      <c r="D61" s="27">
        <f t="shared" ref="D61:T61" si="108">SUM(D62:D63)</f>
        <v>5</v>
      </c>
      <c r="E61" s="132">
        <f t="shared" si="108"/>
        <v>0</v>
      </c>
      <c r="F61" s="132">
        <f t="shared" si="108"/>
        <v>0</v>
      </c>
      <c r="G61" s="132">
        <f t="shared" si="108"/>
        <v>0</v>
      </c>
      <c r="H61" s="132">
        <f t="shared" si="108"/>
        <v>0</v>
      </c>
      <c r="I61" s="132">
        <f t="shared" si="108"/>
        <v>0</v>
      </c>
      <c r="J61" s="132">
        <f t="shared" si="108"/>
        <v>0</v>
      </c>
      <c r="K61" s="39">
        <f t="shared" si="108"/>
        <v>12</v>
      </c>
      <c r="L61" s="39">
        <f t="shared" si="108"/>
        <v>32</v>
      </c>
      <c r="M61" s="39">
        <f t="shared" si="108"/>
        <v>0</v>
      </c>
      <c r="N61" s="39">
        <f t="shared" si="108"/>
        <v>0</v>
      </c>
      <c r="O61" s="132">
        <f t="shared" si="108"/>
        <v>0</v>
      </c>
      <c r="P61" s="132">
        <f t="shared" si="108"/>
        <v>0</v>
      </c>
      <c r="Q61" s="39">
        <f t="shared" si="108"/>
        <v>10</v>
      </c>
      <c r="R61" s="39">
        <f t="shared" si="108"/>
        <v>28</v>
      </c>
      <c r="S61" s="98">
        <f t="shared" si="108"/>
        <v>10</v>
      </c>
      <c r="T61" s="98">
        <f t="shared" si="108"/>
        <v>22</v>
      </c>
      <c r="U61" s="132">
        <f t="shared" ref="U61:AB61" si="109">SUM(U62:U63)</f>
        <v>0</v>
      </c>
      <c r="V61" s="132">
        <f t="shared" si="109"/>
        <v>0</v>
      </c>
      <c r="W61" s="132">
        <f t="shared" si="109"/>
        <v>0</v>
      </c>
      <c r="X61" s="132">
        <f t="shared" si="109"/>
        <v>0</v>
      </c>
      <c r="Y61" s="98">
        <f t="shared" si="109"/>
        <v>16</v>
      </c>
      <c r="Z61" s="98">
        <f t="shared" si="109"/>
        <v>40</v>
      </c>
      <c r="AA61" s="98">
        <f t="shared" si="109"/>
        <v>12</v>
      </c>
      <c r="AB61" s="98">
        <f t="shared" si="109"/>
        <v>30</v>
      </c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</row>
    <row r="62" spans="1:244" x14ac:dyDescent="0.35">
      <c r="A62" s="13"/>
      <c r="B62" s="13"/>
      <c r="C62" s="38" t="s">
        <v>219</v>
      </c>
      <c r="D62" s="28">
        <v>2</v>
      </c>
      <c r="E62" s="133"/>
      <c r="F62" s="134">
        <f t="shared" ref="F62:F66" si="110">E62*$D62</f>
        <v>0</v>
      </c>
      <c r="G62" s="133"/>
      <c r="H62" s="134">
        <f t="shared" ref="H62:H66" si="111">G62*$D62</f>
        <v>0</v>
      </c>
      <c r="I62" s="133"/>
      <c r="J62" s="134">
        <f t="shared" ref="J62:L66" si="112">I62*$D62</f>
        <v>0</v>
      </c>
      <c r="K62" s="44">
        <v>4</v>
      </c>
      <c r="L62" s="40">
        <f t="shared" si="112"/>
        <v>8</v>
      </c>
      <c r="M62" s="44"/>
      <c r="N62" s="40">
        <f t="shared" ref="N62:P66" si="113">M62*$D62</f>
        <v>0</v>
      </c>
      <c r="O62" s="133"/>
      <c r="P62" s="134">
        <f t="shared" si="113"/>
        <v>0</v>
      </c>
      <c r="Q62" s="44">
        <v>2</v>
      </c>
      <c r="R62" s="40">
        <f t="shared" ref="R62:T66" si="114">Q62*$D62</f>
        <v>4</v>
      </c>
      <c r="S62" s="99">
        <v>8</v>
      </c>
      <c r="T62" s="100">
        <f t="shared" si="114"/>
        <v>16</v>
      </c>
      <c r="U62" s="133"/>
      <c r="V62" s="134">
        <f t="shared" ref="V62:V66" si="115">U62*$D62</f>
        <v>0</v>
      </c>
      <c r="W62" s="133"/>
      <c r="X62" s="134">
        <f t="shared" ref="X62:X66" si="116">W62*$D62</f>
        <v>0</v>
      </c>
      <c r="Y62" s="99">
        <v>8</v>
      </c>
      <c r="Z62" s="100">
        <f t="shared" ref="Z62:Z66" si="117">Y62*$D62</f>
        <v>16</v>
      </c>
      <c r="AA62" s="99">
        <v>6</v>
      </c>
      <c r="AB62" s="100">
        <f t="shared" ref="AB62:AB66" si="118">AA62*$D62</f>
        <v>12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244" x14ac:dyDescent="0.35">
      <c r="A63" s="17"/>
      <c r="B63" s="17"/>
      <c r="C63" s="18" t="s">
        <v>220</v>
      </c>
      <c r="D63" s="31">
        <v>3</v>
      </c>
      <c r="E63" s="139"/>
      <c r="F63" s="140">
        <f t="shared" si="110"/>
        <v>0</v>
      </c>
      <c r="G63" s="139"/>
      <c r="H63" s="140">
        <f t="shared" si="111"/>
        <v>0</v>
      </c>
      <c r="I63" s="139"/>
      <c r="J63" s="140">
        <f t="shared" si="112"/>
        <v>0</v>
      </c>
      <c r="K63" s="47">
        <v>8</v>
      </c>
      <c r="L63" s="48">
        <f t="shared" si="112"/>
        <v>24</v>
      </c>
      <c r="M63" s="47"/>
      <c r="N63" s="48">
        <f t="shared" si="113"/>
        <v>0</v>
      </c>
      <c r="O63" s="139"/>
      <c r="P63" s="140">
        <f t="shared" si="113"/>
        <v>0</v>
      </c>
      <c r="Q63" s="47">
        <v>8</v>
      </c>
      <c r="R63" s="48">
        <f t="shared" si="114"/>
        <v>24</v>
      </c>
      <c r="S63" s="105">
        <v>2</v>
      </c>
      <c r="T63" s="106">
        <f t="shared" si="114"/>
        <v>6</v>
      </c>
      <c r="U63" s="139"/>
      <c r="V63" s="140">
        <f t="shared" si="115"/>
        <v>0</v>
      </c>
      <c r="W63" s="139"/>
      <c r="X63" s="140">
        <f t="shared" si="116"/>
        <v>0</v>
      </c>
      <c r="Y63" s="105">
        <v>8</v>
      </c>
      <c r="Z63" s="106">
        <f t="shared" si="117"/>
        <v>24</v>
      </c>
      <c r="AA63" s="105">
        <v>6</v>
      </c>
      <c r="AB63" s="106">
        <f t="shared" si="118"/>
        <v>18</v>
      </c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244" s="21" customFormat="1" x14ac:dyDescent="0.35">
      <c r="A64" s="23"/>
      <c r="B64" s="23" t="s">
        <v>121</v>
      </c>
      <c r="C64" s="50" t="s">
        <v>122</v>
      </c>
      <c r="D64" s="27">
        <v>1</v>
      </c>
      <c r="E64" s="141"/>
      <c r="F64" s="132">
        <f t="shared" si="110"/>
        <v>0</v>
      </c>
      <c r="G64" s="141"/>
      <c r="H64" s="132">
        <f t="shared" si="111"/>
        <v>0</v>
      </c>
      <c r="I64" s="141"/>
      <c r="J64" s="132">
        <f t="shared" si="112"/>
        <v>0</v>
      </c>
      <c r="K64" s="43">
        <v>6</v>
      </c>
      <c r="L64" s="39">
        <f t="shared" si="112"/>
        <v>6</v>
      </c>
      <c r="M64" s="43"/>
      <c r="N64" s="39">
        <f t="shared" si="113"/>
        <v>0</v>
      </c>
      <c r="O64" s="141"/>
      <c r="P64" s="132">
        <f t="shared" si="113"/>
        <v>0</v>
      </c>
      <c r="Q64" s="43">
        <v>6</v>
      </c>
      <c r="R64" s="39">
        <f t="shared" si="114"/>
        <v>6</v>
      </c>
      <c r="S64" s="107">
        <v>6</v>
      </c>
      <c r="T64" s="98">
        <f t="shared" si="114"/>
        <v>6</v>
      </c>
      <c r="U64" s="141"/>
      <c r="V64" s="132">
        <f t="shared" si="115"/>
        <v>0</v>
      </c>
      <c r="W64" s="141"/>
      <c r="X64" s="132">
        <f t="shared" si="116"/>
        <v>0</v>
      </c>
      <c r="Y64" s="107">
        <v>6</v>
      </c>
      <c r="Z64" s="98">
        <f t="shared" si="117"/>
        <v>6</v>
      </c>
      <c r="AA64" s="107">
        <v>8</v>
      </c>
      <c r="AB64" s="98">
        <f t="shared" si="118"/>
        <v>8</v>
      </c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</row>
    <row r="65" spans="1:244" s="21" customFormat="1" x14ac:dyDescent="0.35">
      <c r="A65" s="23"/>
      <c r="B65" s="23" t="s">
        <v>127</v>
      </c>
      <c r="C65" s="121" t="s">
        <v>128</v>
      </c>
      <c r="D65" s="27">
        <v>1</v>
      </c>
      <c r="E65" s="141"/>
      <c r="F65" s="132">
        <f t="shared" si="110"/>
        <v>0</v>
      </c>
      <c r="G65" s="141"/>
      <c r="H65" s="132">
        <f t="shared" si="111"/>
        <v>0</v>
      </c>
      <c r="I65" s="141"/>
      <c r="J65" s="132">
        <f t="shared" si="112"/>
        <v>0</v>
      </c>
      <c r="K65" s="43">
        <v>8</v>
      </c>
      <c r="L65" s="39">
        <f t="shared" si="112"/>
        <v>8</v>
      </c>
      <c r="M65" s="43"/>
      <c r="N65" s="39">
        <f t="shared" si="113"/>
        <v>0</v>
      </c>
      <c r="O65" s="141"/>
      <c r="P65" s="132">
        <f t="shared" si="113"/>
        <v>0</v>
      </c>
      <c r="Q65" s="43">
        <v>8</v>
      </c>
      <c r="R65" s="39">
        <f t="shared" si="114"/>
        <v>8</v>
      </c>
      <c r="S65" s="107">
        <v>8</v>
      </c>
      <c r="T65" s="98">
        <f t="shared" si="114"/>
        <v>8</v>
      </c>
      <c r="U65" s="141"/>
      <c r="V65" s="132">
        <f t="shared" si="115"/>
        <v>0</v>
      </c>
      <c r="W65" s="141"/>
      <c r="X65" s="132">
        <f t="shared" si="116"/>
        <v>0</v>
      </c>
      <c r="Y65" s="107">
        <v>8</v>
      </c>
      <c r="Z65" s="98">
        <f t="shared" si="117"/>
        <v>8</v>
      </c>
      <c r="AA65" s="107">
        <v>8</v>
      </c>
      <c r="AB65" s="98">
        <f t="shared" si="118"/>
        <v>8</v>
      </c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</row>
    <row r="66" spans="1:244" s="21" customFormat="1" x14ac:dyDescent="0.35">
      <c r="A66" s="23"/>
      <c r="B66" s="23" t="s">
        <v>130</v>
      </c>
      <c r="C66" s="121" t="s">
        <v>131</v>
      </c>
      <c r="D66" s="27">
        <v>1</v>
      </c>
      <c r="E66" s="141"/>
      <c r="F66" s="132">
        <f t="shared" si="110"/>
        <v>0</v>
      </c>
      <c r="G66" s="141"/>
      <c r="H66" s="132">
        <f t="shared" si="111"/>
        <v>0</v>
      </c>
      <c r="I66" s="141"/>
      <c r="J66" s="132">
        <f t="shared" si="112"/>
        <v>0</v>
      </c>
      <c r="K66" s="43">
        <v>0</v>
      </c>
      <c r="L66" s="39">
        <f t="shared" si="112"/>
        <v>0</v>
      </c>
      <c r="M66" s="43"/>
      <c r="N66" s="39">
        <f t="shared" si="113"/>
        <v>0</v>
      </c>
      <c r="O66" s="141"/>
      <c r="P66" s="132">
        <f t="shared" si="113"/>
        <v>0</v>
      </c>
      <c r="Q66" s="43">
        <v>8</v>
      </c>
      <c r="R66" s="39">
        <f t="shared" si="114"/>
        <v>8</v>
      </c>
      <c r="S66" s="107">
        <v>8</v>
      </c>
      <c r="T66" s="98">
        <f t="shared" si="114"/>
        <v>8</v>
      </c>
      <c r="U66" s="141"/>
      <c r="V66" s="132">
        <f t="shared" si="115"/>
        <v>0</v>
      </c>
      <c r="W66" s="141"/>
      <c r="X66" s="132">
        <f t="shared" si="116"/>
        <v>0</v>
      </c>
      <c r="Y66" s="107">
        <v>8</v>
      </c>
      <c r="Z66" s="98">
        <f t="shared" si="117"/>
        <v>8</v>
      </c>
      <c r="AA66" s="107">
        <v>8</v>
      </c>
      <c r="AB66" s="98">
        <f t="shared" si="118"/>
        <v>8</v>
      </c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</row>
    <row r="67" spans="1:244" s="37" customFormat="1" ht="15.5" x14ac:dyDescent="0.35">
      <c r="A67" s="33">
        <v>4</v>
      </c>
      <c r="B67" s="231" t="s">
        <v>132</v>
      </c>
      <c r="C67" s="232"/>
      <c r="D67" s="34">
        <f t="shared" ref="D67:T67" si="119">SUM(D68,D71,D72,D73,D74)</f>
        <v>25</v>
      </c>
      <c r="E67" s="131">
        <f t="shared" si="119"/>
        <v>0</v>
      </c>
      <c r="F67" s="131">
        <f t="shared" si="119"/>
        <v>0</v>
      </c>
      <c r="G67" s="131">
        <f t="shared" si="119"/>
        <v>0</v>
      </c>
      <c r="H67" s="131">
        <f t="shared" si="119"/>
        <v>0</v>
      </c>
      <c r="I67" s="131">
        <f t="shared" si="119"/>
        <v>0</v>
      </c>
      <c r="J67" s="131">
        <f t="shared" si="119"/>
        <v>0</v>
      </c>
      <c r="K67" s="34">
        <f t="shared" si="119"/>
        <v>36</v>
      </c>
      <c r="L67" s="34">
        <f t="shared" si="119"/>
        <v>152</v>
      </c>
      <c r="M67" s="34">
        <f t="shared" si="119"/>
        <v>0</v>
      </c>
      <c r="N67" s="34">
        <f t="shared" si="119"/>
        <v>0</v>
      </c>
      <c r="O67" s="131">
        <f t="shared" si="119"/>
        <v>0</v>
      </c>
      <c r="P67" s="131">
        <f t="shared" si="119"/>
        <v>0</v>
      </c>
      <c r="Q67" s="34">
        <f t="shared" si="119"/>
        <v>34</v>
      </c>
      <c r="R67" s="34">
        <f t="shared" si="119"/>
        <v>144</v>
      </c>
      <c r="S67" s="97">
        <f t="shared" si="119"/>
        <v>36</v>
      </c>
      <c r="T67" s="97">
        <f t="shared" si="119"/>
        <v>152</v>
      </c>
      <c r="U67" s="131">
        <f t="shared" ref="U67:AB67" si="120">SUM(U68,U71,U72,U73,U74)</f>
        <v>0</v>
      </c>
      <c r="V67" s="131">
        <f t="shared" si="120"/>
        <v>0</v>
      </c>
      <c r="W67" s="131">
        <f t="shared" si="120"/>
        <v>0</v>
      </c>
      <c r="X67" s="131">
        <f t="shared" si="120"/>
        <v>0</v>
      </c>
      <c r="Y67" s="97">
        <f t="shared" si="120"/>
        <v>34</v>
      </c>
      <c r="Z67" s="97">
        <f t="shared" si="120"/>
        <v>144</v>
      </c>
      <c r="AA67" s="97">
        <f t="shared" si="120"/>
        <v>32</v>
      </c>
      <c r="AB67" s="97">
        <f t="shared" si="120"/>
        <v>132</v>
      </c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</row>
    <row r="68" spans="1:244" s="21" customFormat="1" x14ac:dyDescent="0.35">
      <c r="A68" s="23"/>
      <c r="B68" s="23" t="s">
        <v>133</v>
      </c>
      <c r="C68" s="50" t="s">
        <v>134</v>
      </c>
      <c r="D68" s="27">
        <f t="shared" ref="D68:T68" si="121">SUM(D69:D70)</f>
        <v>8</v>
      </c>
      <c r="E68" s="132">
        <f t="shared" si="121"/>
        <v>0</v>
      </c>
      <c r="F68" s="132">
        <f t="shared" si="121"/>
        <v>0</v>
      </c>
      <c r="G68" s="132">
        <f t="shared" si="121"/>
        <v>0</v>
      </c>
      <c r="H68" s="132">
        <f t="shared" si="121"/>
        <v>0</v>
      </c>
      <c r="I68" s="132">
        <f t="shared" si="121"/>
        <v>0</v>
      </c>
      <c r="J68" s="132">
        <f t="shared" si="121"/>
        <v>0</v>
      </c>
      <c r="K68" s="39">
        <f t="shared" si="121"/>
        <v>12</v>
      </c>
      <c r="L68" s="39">
        <f t="shared" si="121"/>
        <v>48</v>
      </c>
      <c r="M68" s="39">
        <f t="shared" si="121"/>
        <v>0</v>
      </c>
      <c r="N68" s="39">
        <f t="shared" si="121"/>
        <v>0</v>
      </c>
      <c r="O68" s="132">
        <f t="shared" si="121"/>
        <v>0</v>
      </c>
      <c r="P68" s="132">
        <f t="shared" si="121"/>
        <v>0</v>
      </c>
      <c r="Q68" s="39">
        <f t="shared" si="121"/>
        <v>10</v>
      </c>
      <c r="R68" s="39">
        <f t="shared" si="121"/>
        <v>40</v>
      </c>
      <c r="S68" s="98">
        <f t="shared" si="121"/>
        <v>10</v>
      </c>
      <c r="T68" s="98">
        <f t="shared" si="121"/>
        <v>40</v>
      </c>
      <c r="U68" s="132">
        <f t="shared" ref="U68:AB68" si="122">SUM(U69:U70)</f>
        <v>0</v>
      </c>
      <c r="V68" s="132">
        <f t="shared" si="122"/>
        <v>0</v>
      </c>
      <c r="W68" s="132">
        <f t="shared" si="122"/>
        <v>0</v>
      </c>
      <c r="X68" s="132">
        <f t="shared" si="122"/>
        <v>0</v>
      </c>
      <c r="Y68" s="98">
        <f t="shared" si="122"/>
        <v>10</v>
      </c>
      <c r="Z68" s="98">
        <f t="shared" si="122"/>
        <v>40</v>
      </c>
      <c r="AA68" s="98">
        <f t="shared" si="122"/>
        <v>4</v>
      </c>
      <c r="AB68" s="98">
        <f t="shared" si="122"/>
        <v>16</v>
      </c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</row>
    <row r="69" spans="1:244" x14ac:dyDescent="0.35">
      <c r="A69" s="13"/>
      <c r="B69" s="13"/>
      <c r="C69" s="38" t="s">
        <v>135</v>
      </c>
      <c r="D69" s="28">
        <v>4</v>
      </c>
      <c r="E69" s="133"/>
      <c r="F69" s="140">
        <f t="shared" ref="F69:F74" si="123">E69*$D69</f>
        <v>0</v>
      </c>
      <c r="G69" s="133"/>
      <c r="H69" s="140">
        <f t="shared" ref="H69:H74" si="124">G69*$D69</f>
        <v>0</v>
      </c>
      <c r="I69" s="133"/>
      <c r="J69" s="140">
        <f t="shared" ref="J69:L80" si="125">I69*$D69</f>
        <v>0</v>
      </c>
      <c r="K69" s="44">
        <v>4</v>
      </c>
      <c r="L69" s="48">
        <f t="shared" si="125"/>
        <v>16</v>
      </c>
      <c r="M69" s="44"/>
      <c r="N69" s="48">
        <f t="shared" ref="N69:P74" si="126">M69*$D69</f>
        <v>0</v>
      </c>
      <c r="O69" s="133"/>
      <c r="P69" s="140">
        <f t="shared" si="126"/>
        <v>0</v>
      </c>
      <c r="Q69" s="44">
        <v>8</v>
      </c>
      <c r="R69" s="48">
        <f t="shared" ref="R69:T74" si="127">Q69*$D69</f>
        <v>32</v>
      </c>
      <c r="S69" s="99">
        <v>2</v>
      </c>
      <c r="T69" s="106">
        <f t="shared" si="127"/>
        <v>8</v>
      </c>
      <c r="U69" s="133"/>
      <c r="V69" s="140">
        <f t="shared" ref="V69:V70" si="128">U69*$D69</f>
        <v>0</v>
      </c>
      <c r="W69" s="133"/>
      <c r="X69" s="140">
        <f t="shared" ref="X69:X70" si="129">W69*$D69</f>
        <v>0</v>
      </c>
      <c r="Y69" s="99">
        <v>2</v>
      </c>
      <c r="Z69" s="106">
        <f t="shared" ref="Z69:Z70" si="130">Y69*$D69</f>
        <v>8</v>
      </c>
      <c r="AA69" s="99">
        <v>2</v>
      </c>
      <c r="AB69" s="106">
        <f t="shared" ref="AB69:AB70" si="131">AA69*$D69</f>
        <v>8</v>
      </c>
    </row>
    <row r="70" spans="1:244" x14ac:dyDescent="0.35">
      <c r="A70" s="24"/>
      <c r="B70" s="24"/>
      <c r="C70" s="92" t="s">
        <v>139</v>
      </c>
      <c r="D70" s="32">
        <v>4</v>
      </c>
      <c r="E70" s="139"/>
      <c r="F70" s="140">
        <f t="shared" si="123"/>
        <v>0</v>
      </c>
      <c r="G70" s="139"/>
      <c r="H70" s="140">
        <f t="shared" si="124"/>
        <v>0</v>
      </c>
      <c r="I70" s="139"/>
      <c r="J70" s="140">
        <f t="shared" si="125"/>
        <v>0</v>
      </c>
      <c r="K70" s="47">
        <v>8</v>
      </c>
      <c r="L70" s="48">
        <f t="shared" si="125"/>
        <v>32</v>
      </c>
      <c r="M70" s="47"/>
      <c r="N70" s="48">
        <f t="shared" si="126"/>
        <v>0</v>
      </c>
      <c r="O70" s="139"/>
      <c r="P70" s="140">
        <f t="shared" si="126"/>
        <v>0</v>
      </c>
      <c r="Q70" s="47">
        <v>2</v>
      </c>
      <c r="R70" s="48">
        <f t="shared" si="127"/>
        <v>8</v>
      </c>
      <c r="S70" s="105">
        <v>8</v>
      </c>
      <c r="T70" s="106">
        <f t="shared" si="127"/>
        <v>32</v>
      </c>
      <c r="U70" s="139"/>
      <c r="V70" s="140">
        <f t="shared" si="128"/>
        <v>0</v>
      </c>
      <c r="W70" s="139"/>
      <c r="X70" s="140">
        <f t="shared" si="129"/>
        <v>0</v>
      </c>
      <c r="Y70" s="105">
        <v>8</v>
      </c>
      <c r="Z70" s="106">
        <f t="shared" si="130"/>
        <v>32</v>
      </c>
      <c r="AA70" s="105">
        <v>2</v>
      </c>
      <c r="AB70" s="106">
        <f t="shared" si="131"/>
        <v>8</v>
      </c>
    </row>
    <row r="71" spans="1:244" x14ac:dyDescent="0.35">
      <c r="A71" s="22"/>
      <c r="B71" s="23" t="s">
        <v>143</v>
      </c>
      <c r="C71" s="122" t="s">
        <v>221</v>
      </c>
      <c r="D71" s="123">
        <v>4</v>
      </c>
      <c r="E71" s="141"/>
      <c r="F71" s="132">
        <f>E71*$D71</f>
        <v>0</v>
      </c>
      <c r="G71" s="141"/>
      <c r="H71" s="132">
        <f>G71*$D71</f>
        <v>0</v>
      </c>
      <c r="I71" s="141"/>
      <c r="J71" s="132">
        <f>I71*$D71</f>
        <v>0</v>
      </c>
      <c r="K71" s="43">
        <v>2</v>
      </c>
      <c r="L71" s="39">
        <f>K71*$D71</f>
        <v>8</v>
      </c>
      <c r="M71" s="43"/>
      <c r="N71" s="39">
        <f>M71*$D71</f>
        <v>0</v>
      </c>
      <c r="O71" s="141"/>
      <c r="P71" s="132">
        <f>O71*$D71</f>
        <v>0</v>
      </c>
      <c r="Q71" s="43">
        <v>2</v>
      </c>
      <c r="R71" s="39">
        <f>Q71*$D71</f>
        <v>8</v>
      </c>
      <c r="S71" s="107">
        <v>2</v>
      </c>
      <c r="T71" s="98">
        <f>S71*$D71</f>
        <v>8</v>
      </c>
      <c r="U71" s="141"/>
      <c r="V71" s="132">
        <f>U71*$D71</f>
        <v>0</v>
      </c>
      <c r="W71" s="141"/>
      <c r="X71" s="132">
        <f>W71*$D71</f>
        <v>0</v>
      </c>
      <c r="Y71" s="107">
        <v>2</v>
      </c>
      <c r="Z71" s="98">
        <f>Y71*$D71</f>
        <v>8</v>
      </c>
      <c r="AA71" s="107">
        <v>8</v>
      </c>
      <c r="AB71" s="98">
        <f>AA71*$D71</f>
        <v>32</v>
      </c>
    </row>
    <row r="72" spans="1:244" s="21" customFormat="1" x14ac:dyDescent="0.35">
      <c r="A72" s="23"/>
      <c r="B72" s="23" t="s">
        <v>145</v>
      </c>
      <c r="C72" s="50" t="s">
        <v>146</v>
      </c>
      <c r="D72" s="123">
        <v>4</v>
      </c>
      <c r="E72" s="141"/>
      <c r="F72" s="132">
        <f t="shared" si="123"/>
        <v>0</v>
      </c>
      <c r="G72" s="141"/>
      <c r="H72" s="132">
        <f t="shared" si="124"/>
        <v>0</v>
      </c>
      <c r="I72" s="141"/>
      <c r="J72" s="132">
        <f t="shared" si="125"/>
        <v>0</v>
      </c>
      <c r="K72" s="43">
        <v>6</v>
      </c>
      <c r="L72" s="39">
        <f t="shared" si="125"/>
        <v>24</v>
      </c>
      <c r="M72" s="43"/>
      <c r="N72" s="39">
        <f t="shared" si="126"/>
        <v>0</v>
      </c>
      <c r="O72" s="141"/>
      <c r="P72" s="132">
        <f t="shared" si="126"/>
        <v>0</v>
      </c>
      <c r="Q72" s="43">
        <v>6</v>
      </c>
      <c r="R72" s="39">
        <f t="shared" si="127"/>
        <v>24</v>
      </c>
      <c r="S72" s="107">
        <v>8</v>
      </c>
      <c r="T72" s="98">
        <f t="shared" si="127"/>
        <v>32</v>
      </c>
      <c r="U72" s="141"/>
      <c r="V72" s="132">
        <f t="shared" ref="V72:V74" si="132">U72*$D72</f>
        <v>0</v>
      </c>
      <c r="W72" s="141"/>
      <c r="X72" s="132">
        <f t="shared" ref="X72:X74" si="133">W72*$D72</f>
        <v>0</v>
      </c>
      <c r="Y72" s="107">
        <v>6</v>
      </c>
      <c r="Z72" s="98">
        <f t="shared" ref="Z72:Z74" si="134">Y72*$D72</f>
        <v>24</v>
      </c>
      <c r="AA72" s="107">
        <v>8</v>
      </c>
      <c r="AB72" s="98">
        <f t="shared" ref="AB72:AB74" si="135">AA72*$D72</f>
        <v>32</v>
      </c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</row>
    <row r="73" spans="1:244" s="21" customFormat="1" x14ac:dyDescent="0.35">
      <c r="A73" s="23"/>
      <c r="B73" s="23" t="s">
        <v>148</v>
      </c>
      <c r="C73" s="50" t="s">
        <v>149</v>
      </c>
      <c r="D73" s="123">
        <v>4</v>
      </c>
      <c r="E73" s="141"/>
      <c r="F73" s="132">
        <f t="shared" si="123"/>
        <v>0</v>
      </c>
      <c r="G73" s="141"/>
      <c r="H73" s="132">
        <f t="shared" si="124"/>
        <v>0</v>
      </c>
      <c r="I73" s="141"/>
      <c r="J73" s="132">
        <f t="shared" si="125"/>
        <v>0</v>
      </c>
      <c r="K73" s="43">
        <v>8</v>
      </c>
      <c r="L73" s="39">
        <f t="shared" si="125"/>
        <v>32</v>
      </c>
      <c r="M73" s="43"/>
      <c r="N73" s="39">
        <f t="shared" si="126"/>
        <v>0</v>
      </c>
      <c r="O73" s="141"/>
      <c r="P73" s="132">
        <f t="shared" si="126"/>
        <v>0</v>
      </c>
      <c r="Q73" s="43">
        <v>8</v>
      </c>
      <c r="R73" s="39">
        <f t="shared" si="127"/>
        <v>32</v>
      </c>
      <c r="S73" s="107">
        <v>8</v>
      </c>
      <c r="T73" s="98">
        <f t="shared" si="127"/>
        <v>32</v>
      </c>
      <c r="U73" s="141"/>
      <c r="V73" s="132">
        <f t="shared" si="132"/>
        <v>0</v>
      </c>
      <c r="W73" s="141"/>
      <c r="X73" s="132">
        <f t="shared" si="133"/>
        <v>0</v>
      </c>
      <c r="Y73" s="107">
        <v>8</v>
      </c>
      <c r="Z73" s="98">
        <f t="shared" si="134"/>
        <v>32</v>
      </c>
      <c r="AA73" s="107">
        <v>8</v>
      </c>
      <c r="AB73" s="98">
        <f t="shared" si="135"/>
        <v>32</v>
      </c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</row>
    <row r="74" spans="1:244" s="21" customFormat="1" x14ac:dyDescent="0.35">
      <c r="A74" s="23"/>
      <c r="B74" s="23" t="s">
        <v>152</v>
      </c>
      <c r="C74" s="50" t="s">
        <v>153</v>
      </c>
      <c r="D74" s="27">
        <v>5</v>
      </c>
      <c r="E74" s="141"/>
      <c r="F74" s="132">
        <f t="shared" si="123"/>
        <v>0</v>
      </c>
      <c r="G74" s="141"/>
      <c r="H74" s="132">
        <f t="shared" si="124"/>
        <v>0</v>
      </c>
      <c r="I74" s="141"/>
      <c r="J74" s="132">
        <f t="shared" si="125"/>
        <v>0</v>
      </c>
      <c r="K74" s="43">
        <v>8</v>
      </c>
      <c r="L74" s="39">
        <f t="shared" si="125"/>
        <v>40</v>
      </c>
      <c r="M74" s="43"/>
      <c r="N74" s="39">
        <f t="shared" si="126"/>
        <v>0</v>
      </c>
      <c r="O74" s="141"/>
      <c r="P74" s="132">
        <f t="shared" si="126"/>
        <v>0</v>
      </c>
      <c r="Q74" s="43">
        <v>8</v>
      </c>
      <c r="R74" s="39">
        <f t="shared" si="127"/>
        <v>40</v>
      </c>
      <c r="S74" s="107">
        <v>8</v>
      </c>
      <c r="T74" s="98">
        <f t="shared" si="127"/>
        <v>40</v>
      </c>
      <c r="U74" s="141"/>
      <c r="V74" s="132">
        <f t="shared" si="132"/>
        <v>0</v>
      </c>
      <c r="W74" s="141"/>
      <c r="X74" s="132">
        <f t="shared" si="133"/>
        <v>0</v>
      </c>
      <c r="Y74" s="107">
        <v>8</v>
      </c>
      <c r="Z74" s="98">
        <f t="shared" si="134"/>
        <v>40</v>
      </c>
      <c r="AA74" s="107">
        <v>4</v>
      </c>
      <c r="AB74" s="98">
        <f t="shared" si="135"/>
        <v>20</v>
      </c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</row>
    <row r="75" spans="1:244" s="37" customFormat="1" ht="15.5" x14ac:dyDescent="0.35">
      <c r="A75" s="33">
        <v>5</v>
      </c>
      <c r="B75" s="231" t="s">
        <v>158</v>
      </c>
      <c r="C75" s="232"/>
      <c r="D75" s="34">
        <f t="shared" ref="D75:T75" si="136">SUM(D76:D80)</f>
        <v>15</v>
      </c>
      <c r="E75" s="131">
        <f t="shared" si="136"/>
        <v>0</v>
      </c>
      <c r="F75" s="131">
        <f t="shared" si="136"/>
        <v>0</v>
      </c>
      <c r="G75" s="131">
        <f t="shared" si="136"/>
        <v>0</v>
      </c>
      <c r="H75" s="131">
        <f t="shared" si="136"/>
        <v>0</v>
      </c>
      <c r="I75" s="131">
        <f t="shared" si="136"/>
        <v>0</v>
      </c>
      <c r="J75" s="131">
        <f t="shared" si="136"/>
        <v>0</v>
      </c>
      <c r="K75" s="34">
        <f t="shared" si="136"/>
        <v>32</v>
      </c>
      <c r="L75" s="34">
        <f t="shared" si="136"/>
        <v>96</v>
      </c>
      <c r="M75" s="34">
        <f t="shared" si="136"/>
        <v>0</v>
      </c>
      <c r="N75" s="34">
        <f t="shared" si="136"/>
        <v>0</v>
      </c>
      <c r="O75" s="131">
        <f t="shared" si="136"/>
        <v>0</v>
      </c>
      <c r="P75" s="131">
        <f t="shared" si="136"/>
        <v>0</v>
      </c>
      <c r="Q75" s="34">
        <f t="shared" si="136"/>
        <v>40</v>
      </c>
      <c r="R75" s="34">
        <f t="shared" si="136"/>
        <v>120</v>
      </c>
      <c r="S75" s="97">
        <f t="shared" si="136"/>
        <v>32</v>
      </c>
      <c r="T75" s="97">
        <f t="shared" si="136"/>
        <v>104</v>
      </c>
      <c r="U75" s="131">
        <f t="shared" ref="U75:AB75" si="137">SUM(U76:U80)</f>
        <v>0</v>
      </c>
      <c r="V75" s="131">
        <f t="shared" si="137"/>
        <v>0</v>
      </c>
      <c r="W75" s="131">
        <f t="shared" si="137"/>
        <v>0</v>
      </c>
      <c r="X75" s="131">
        <f t="shared" si="137"/>
        <v>0</v>
      </c>
      <c r="Y75" s="97">
        <f t="shared" si="137"/>
        <v>40</v>
      </c>
      <c r="Z75" s="97">
        <f t="shared" si="137"/>
        <v>120</v>
      </c>
      <c r="AA75" s="97">
        <f t="shared" si="137"/>
        <v>40</v>
      </c>
      <c r="AB75" s="97">
        <f t="shared" si="137"/>
        <v>120</v>
      </c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</row>
    <row r="76" spans="1:244" s="21" customFormat="1" x14ac:dyDescent="0.35">
      <c r="A76" s="23"/>
      <c r="B76" s="23" t="s">
        <v>159</v>
      </c>
      <c r="C76" s="121" t="s">
        <v>160</v>
      </c>
      <c r="D76" s="27">
        <v>3</v>
      </c>
      <c r="E76" s="141"/>
      <c r="F76" s="132">
        <f t="shared" ref="F76:F80" si="138">E76*$D76</f>
        <v>0</v>
      </c>
      <c r="G76" s="141"/>
      <c r="H76" s="132">
        <f t="shared" ref="H76:H80" si="139">G76*$D76</f>
        <v>0</v>
      </c>
      <c r="I76" s="141"/>
      <c r="J76" s="132">
        <f t="shared" si="125"/>
        <v>0</v>
      </c>
      <c r="K76" s="43">
        <v>0</v>
      </c>
      <c r="L76" s="39">
        <f t="shared" si="125"/>
        <v>0</v>
      </c>
      <c r="M76" s="43"/>
      <c r="N76" s="39">
        <f t="shared" ref="N76:P80" si="140">M76*$D76</f>
        <v>0</v>
      </c>
      <c r="O76" s="141"/>
      <c r="P76" s="132">
        <f t="shared" si="140"/>
        <v>0</v>
      </c>
      <c r="Q76" s="43">
        <v>8</v>
      </c>
      <c r="R76" s="39">
        <f t="shared" ref="R76:T80" si="141">Q76*$D76</f>
        <v>24</v>
      </c>
      <c r="S76" s="107">
        <v>8</v>
      </c>
      <c r="T76" s="98">
        <f t="shared" si="141"/>
        <v>24</v>
      </c>
      <c r="U76" s="141"/>
      <c r="V76" s="132">
        <f t="shared" ref="V76:V80" si="142">U76*$D76</f>
        <v>0</v>
      </c>
      <c r="W76" s="141"/>
      <c r="X76" s="132">
        <f t="shared" ref="X76:X80" si="143">W76*$D76</f>
        <v>0</v>
      </c>
      <c r="Y76" s="107">
        <v>8</v>
      </c>
      <c r="Z76" s="98">
        <f t="shared" ref="Z76:Z80" si="144">Y76*$D76</f>
        <v>24</v>
      </c>
      <c r="AA76" s="107">
        <v>8</v>
      </c>
      <c r="AB76" s="98">
        <f t="shared" ref="AB76:AB80" si="145">AA76*$D76</f>
        <v>24</v>
      </c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</row>
    <row r="77" spans="1:244" s="21" customFormat="1" x14ac:dyDescent="0.35">
      <c r="A77" s="23"/>
      <c r="B77" s="23" t="s">
        <v>161</v>
      </c>
      <c r="C77" s="121" t="s">
        <v>162</v>
      </c>
      <c r="D77" s="27">
        <v>5</v>
      </c>
      <c r="E77" s="141"/>
      <c r="F77" s="132">
        <f t="shared" si="138"/>
        <v>0</v>
      </c>
      <c r="G77" s="141"/>
      <c r="H77" s="132">
        <f t="shared" si="139"/>
        <v>0</v>
      </c>
      <c r="I77" s="141"/>
      <c r="J77" s="132">
        <f t="shared" si="125"/>
        <v>0</v>
      </c>
      <c r="K77" s="43">
        <v>8</v>
      </c>
      <c r="L77" s="39">
        <f t="shared" si="125"/>
        <v>40</v>
      </c>
      <c r="M77" s="43"/>
      <c r="N77" s="39">
        <f t="shared" si="140"/>
        <v>0</v>
      </c>
      <c r="O77" s="141"/>
      <c r="P77" s="132">
        <f t="shared" si="140"/>
        <v>0</v>
      </c>
      <c r="Q77" s="43">
        <v>8</v>
      </c>
      <c r="R77" s="39">
        <f t="shared" si="141"/>
        <v>40</v>
      </c>
      <c r="S77" s="107">
        <v>8</v>
      </c>
      <c r="T77" s="98">
        <f t="shared" si="141"/>
        <v>40</v>
      </c>
      <c r="U77" s="141"/>
      <c r="V77" s="132">
        <f t="shared" si="142"/>
        <v>0</v>
      </c>
      <c r="W77" s="141"/>
      <c r="X77" s="132">
        <f t="shared" si="143"/>
        <v>0</v>
      </c>
      <c r="Y77" s="107">
        <v>8</v>
      </c>
      <c r="Z77" s="98">
        <f t="shared" si="144"/>
        <v>40</v>
      </c>
      <c r="AA77" s="107">
        <v>8</v>
      </c>
      <c r="AB77" s="98">
        <f t="shared" si="145"/>
        <v>40</v>
      </c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</row>
    <row r="78" spans="1:244" s="21" customFormat="1" ht="16" customHeight="1" x14ac:dyDescent="0.35">
      <c r="A78" s="23"/>
      <c r="B78" s="23" t="s">
        <v>163</v>
      </c>
      <c r="C78" s="49" t="s">
        <v>164</v>
      </c>
      <c r="D78" s="27">
        <v>2</v>
      </c>
      <c r="E78" s="141"/>
      <c r="F78" s="132">
        <f t="shared" si="138"/>
        <v>0</v>
      </c>
      <c r="G78" s="141"/>
      <c r="H78" s="132">
        <f t="shared" si="139"/>
        <v>0</v>
      </c>
      <c r="I78" s="141"/>
      <c r="J78" s="132">
        <f t="shared" si="125"/>
        <v>0</v>
      </c>
      <c r="K78" s="43">
        <v>8</v>
      </c>
      <c r="L78" s="39">
        <f t="shared" si="125"/>
        <v>16</v>
      </c>
      <c r="M78" s="43"/>
      <c r="N78" s="39">
        <f t="shared" si="140"/>
        <v>0</v>
      </c>
      <c r="O78" s="141"/>
      <c r="P78" s="132">
        <f t="shared" si="140"/>
        <v>0</v>
      </c>
      <c r="Q78" s="43">
        <v>8</v>
      </c>
      <c r="R78" s="39">
        <f t="shared" si="141"/>
        <v>16</v>
      </c>
      <c r="S78" s="107">
        <v>8</v>
      </c>
      <c r="T78" s="98">
        <f t="shared" si="141"/>
        <v>16</v>
      </c>
      <c r="U78" s="141"/>
      <c r="V78" s="132">
        <f t="shared" si="142"/>
        <v>0</v>
      </c>
      <c r="W78" s="141"/>
      <c r="X78" s="132">
        <f t="shared" si="143"/>
        <v>0</v>
      </c>
      <c r="Y78" s="107">
        <v>8</v>
      </c>
      <c r="Z78" s="98">
        <f t="shared" si="144"/>
        <v>16</v>
      </c>
      <c r="AA78" s="107">
        <v>8</v>
      </c>
      <c r="AB78" s="98">
        <f t="shared" si="145"/>
        <v>16</v>
      </c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</row>
    <row r="79" spans="1:244" s="21" customFormat="1" x14ac:dyDescent="0.35">
      <c r="A79" s="23"/>
      <c r="B79" s="23" t="s">
        <v>165</v>
      </c>
      <c r="C79" s="121" t="s">
        <v>166</v>
      </c>
      <c r="D79" s="27">
        <v>2</v>
      </c>
      <c r="E79" s="141"/>
      <c r="F79" s="132">
        <f t="shared" si="138"/>
        <v>0</v>
      </c>
      <c r="G79" s="141"/>
      <c r="H79" s="132">
        <f t="shared" si="139"/>
        <v>0</v>
      </c>
      <c r="I79" s="141"/>
      <c r="J79" s="132">
        <f t="shared" si="125"/>
        <v>0</v>
      </c>
      <c r="K79" s="43">
        <v>8</v>
      </c>
      <c r="L79" s="39">
        <f t="shared" si="125"/>
        <v>16</v>
      </c>
      <c r="M79" s="43"/>
      <c r="N79" s="39">
        <f t="shared" si="140"/>
        <v>0</v>
      </c>
      <c r="O79" s="141"/>
      <c r="P79" s="132">
        <f t="shared" si="140"/>
        <v>0</v>
      </c>
      <c r="Q79" s="43">
        <v>8</v>
      </c>
      <c r="R79" s="39">
        <f t="shared" si="141"/>
        <v>16</v>
      </c>
      <c r="S79" s="107">
        <v>0</v>
      </c>
      <c r="T79" s="98">
        <f t="shared" si="141"/>
        <v>0</v>
      </c>
      <c r="U79" s="141"/>
      <c r="V79" s="132">
        <f t="shared" si="142"/>
        <v>0</v>
      </c>
      <c r="W79" s="141"/>
      <c r="X79" s="132">
        <f t="shared" si="143"/>
        <v>0</v>
      </c>
      <c r="Y79" s="107">
        <v>8</v>
      </c>
      <c r="Z79" s="98">
        <f t="shared" si="144"/>
        <v>16</v>
      </c>
      <c r="AA79" s="107">
        <v>8</v>
      </c>
      <c r="AB79" s="98">
        <f t="shared" si="145"/>
        <v>16</v>
      </c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</row>
    <row r="80" spans="1:244" s="21" customFormat="1" x14ac:dyDescent="0.35">
      <c r="A80" s="23"/>
      <c r="B80" s="23" t="s">
        <v>167</v>
      </c>
      <c r="C80" s="121" t="s">
        <v>168</v>
      </c>
      <c r="D80" s="27">
        <v>3</v>
      </c>
      <c r="E80" s="141"/>
      <c r="F80" s="132">
        <f t="shared" si="138"/>
        <v>0</v>
      </c>
      <c r="G80" s="141"/>
      <c r="H80" s="132">
        <f t="shared" si="139"/>
        <v>0</v>
      </c>
      <c r="I80" s="141"/>
      <c r="J80" s="132">
        <f t="shared" si="125"/>
        <v>0</v>
      </c>
      <c r="K80" s="43">
        <v>8</v>
      </c>
      <c r="L80" s="39">
        <f t="shared" si="125"/>
        <v>24</v>
      </c>
      <c r="M80" s="43"/>
      <c r="N80" s="39">
        <f t="shared" si="140"/>
        <v>0</v>
      </c>
      <c r="O80" s="141"/>
      <c r="P80" s="132">
        <f t="shared" si="140"/>
        <v>0</v>
      </c>
      <c r="Q80" s="43">
        <v>8</v>
      </c>
      <c r="R80" s="39">
        <f t="shared" si="141"/>
        <v>24</v>
      </c>
      <c r="S80" s="107">
        <v>8</v>
      </c>
      <c r="T80" s="98">
        <f t="shared" si="141"/>
        <v>24</v>
      </c>
      <c r="U80" s="141"/>
      <c r="V80" s="132">
        <f t="shared" si="142"/>
        <v>0</v>
      </c>
      <c r="W80" s="141"/>
      <c r="X80" s="132">
        <f t="shared" si="143"/>
        <v>0</v>
      </c>
      <c r="Y80" s="107">
        <v>8</v>
      </c>
      <c r="Z80" s="98">
        <f t="shared" si="144"/>
        <v>24</v>
      </c>
      <c r="AA80" s="107">
        <v>8</v>
      </c>
      <c r="AB80" s="98">
        <f t="shared" si="145"/>
        <v>24</v>
      </c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</row>
    <row r="81" spans="1:244" s="37" customFormat="1" ht="15.5" x14ac:dyDescent="0.35">
      <c r="A81" s="33">
        <v>6</v>
      </c>
      <c r="B81" s="231" t="s">
        <v>169</v>
      </c>
      <c r="C81" s="232"/>
      <c r="D81" s="34">
        <f t="shared" ref="D81:T81" si="146">SUM(D82,D85,D88)</f>
        <v>10</v>
      </c>
      <c r="E81" s="131">
        <f t="shared" si="146"/>
        <v>0</v>
      </c>
      <c r="F81" s="131">
        <f t="shared" si="146"/>
        <v>0</v>
      </c>
      <c r="G81" s="131">
        <f t="shared" si="146"/>
        <v>0</v>
      </c>
      <c r="H81" s="131">
        <f t="shared" si="146"/>
        <v>0</v>
      </c>
      <c r="I81" s="131">
        <f t="shared" si="146"/>
        <v>0</v>
      </c>
      <c r="J81" s="131">
        <f t="shared" si="146"/>
        <v>0</v>
      </c>
      <c r="K81" s="34">
        <f t="shared" si="146"/>
        <v>28</v>
      </c>
      <c r="L81" s="34">
        <f t="shared" si="146"/>
        <v>46</v>
      </c>
      <c r="M81" s="34">
        <f t="shared" si="146"/>
        <v>0</v>
      </c>
      <c r="N81" s="34">
        <f t="shared" si="146"/>
        <v>0</v>
      </c>
      <c r="O81" s="131">
        <f t="shared" si="146"/>
        <v>0</v>
      </c>
      <c r="P81" s="131">
        <f t="shared" si="146"/>
        <v>0</v>
      </c>
      <c r="Q81" s="34">
        <f t="shared" si="146"/>
        <v>12</v>
      </c>
      <c r="R81" s="34">
        <f t="shared" si="146"/>
        <v>20</v>
      </c>
      <c r="S81" s="97">
        <f t="shared" si="146"/>
        <v>40</v>
      </c>
      <c r="T81" s="97">
        <f t="shared" si="146"/>
        <v>68</v>
      </c>
      <c r="U81" s="131">
        <f t="shared" ref="U81:AB81" si="147">SUM(U82,U85,U88)</f>
        <v>0</v>
      </c>
      <c r="V81" s="131">
        <f t="shared" si="147"/>
        <v>0</v>
      </c>
      <c r="W81" s="131">
        <f t="shared" si="147"/>
        <v>0</v>
      </c>
      <c r="X81" s="131">
        <f t="shared" si="147"/>
        <v>0</v>
      </c>
      <c r="Y81" s="97">
        <f t="shared" si="147"/>
        <v>24</v>
      </c>
      <c r="Z81" s="97">
        <f t="shared" si="147"/>
        <v>38</v>
      </c>
      <c r="AA81" s="97">
        <f t="shared" si="147"/>
        <v>34</v>
      </c>
      <c r="AB81" s="97">
        <f t="shared" si="147"/>
        <v>62</v>
      </c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</row>
    <row r="82" spans="1:244" s="21" customFormat="1" x14ac:dyDescent="0.35">
      <c r="A82" s="23"/>
      <c r="B82" s="23" t="s">
        <v>170</v>
      </c>
      <c r="C82" s="50" t="s">
        <v>171</v>
      </c>
      <c r="D82" s="27">
        <f t="shared" ref="D82:T82" si="148">SUM(D83:D84)</f>
        <v>4</v>
      </c>
      <c r="E82" s="132">
        <f t="shared" si="148"/>
        <v>0</v>
      </c>
      <c r="F82" s="132">
        <f t="shared" si="148"/>
        <v>0</v>
      </c>
      <c r="G82" s="132">
        <f t="shared" si="148"/>
        <v>0</v>
      </c>
      <c r="H82" s="132">
        <f t="shared" si="148"/>
        <v>0</v>
      </c>
      <c r="I82" s="132">
        <f t="shared" si="148"/>
        <v>0</v>
      </c>
      <c r="J82" s="132">
        <f t="shared" si="148"/>
        <v>0</v>
      </c>
      <c r="K82" s="39">
        <f t="shared" si="148"/>
        <v>12</v>
      </c>
      <c r="L82" s="39">
        <f t="shared" si="148"/>
        <v>24</v>
      </c>
      <c r="M82" s="39">
        <f t="shared" si="148"/>
        <v>0</v>
      </c>
      <c r="N82" s="39">
        <f t="shared" si="148"/>
        <v>0</v>
      </c>
      <c r="O82" s="132">
        <f t="shared" si="148"/>
        <v>0</v>
      </c>
      <c r="P82" s="132">
        <f t="shared" si="148"/>
        <v>0</v>
      </c>
      <c r="Q82" s="39">
        <f t="shared" si="148"/>
        <v>4</v>
      </c>
      <c r="R82" s="39">
        <f t="shared" si="148"/>
        <v>8</v>
      </c>
      <c r="S82" s="98">
        <f t="shared" si="148"/>
        <v>16</v>
      </c>
      <c r="T82" s="98">
        <f t="shared" si="148"/>
        <v>32</v>
      </c>
      <c r="U82" s="132">
        <f t="shared" ref="U82:AB82" si="149">SUM(U83:U84)</f>
        <v>0</v>
      </c>
      <c r="V82" s="132">
        <f t="shared" si="149"/>
        <v>0</v>
      </c>
      <c r="W82" s="132">
        <f t="shared" si="149"/>
        <v>0</v>
      </c>
      <c r="X82" s="132">
        <f t="shared" si="149"/>
        <v>0</v>
      </c>
      <c r="Y82" s="98">
        <f t="shared" si="149"/>
        <v>4</v>
      </c>
      <c r="Z82" s="98">
        <f t="shared" si="149"/>
        <v>8</v>
      </c>
      <c r="AA82" s="98">
        <f t="shared" si="149"/>
        <v>14</v>
      </c>
      <c r="AB82" s="98">
        <f t="shared" si="149"/>
        <v>30</v>
      </c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</row>
    <row r="83" spans="1:244" x14ac:dyDescent="0.35">
      <c r="A83" s="13"/>
      <c r="B83" s="13"/>
      <c r="C83" s="38" t="s">
        <v>172</v>
      </c>
      <c r="D83" s="28">
        <v>1</v>
      </c>
      <c r="E83" s="133"/>
      <c r="F83" s="140">
        <f t="shared" ref="F83:F84" si="150">E83*$D83</f>
        <v>0</v>
      </c>
      <c r="G83" s="133"/>
      <c r="H83" s="140">
        <f t="shared" ref="H83:H84" si="151">G83*$D83</f>
        <v>0</v>
      </c>
      <c r="I83" s="133"/>
      <c r="J83" s="140">
        <f t="shared" ref="J83:L84" si="152">I83*$D83</f>
        <v>0</v>
      </c>
      <c r="K83" s="44">
        <v>6</v>
      </c>
      <c r="L83" s="48">
        <f t="shared" si="152"/>
        <v>6</v>
      </c>
      <c r="M83" s="44"/>
      <c r="N83" s="48">
        <f t="shared" ref="N83:P84" si="153">M83*$D83</f>
        <v>0</v>
      </c>
      <c r="O83" s="133"/>
      <c r="P83" s="140">
        <f t="shared" si="153"/>
        <v>0</v>
      </c>
      <c r="Q83" s="44">
        <v>2</v>
      </c>
      <c r="R83" s="48">
        <f t="shared" ref="R83:T84" si="154">Q83*$D83</f>
        <v>2</v>
      </c>
      <c r="S83" s="99">
        <v>8</v>
      </c>
      <c r="T83" s="106">
        <f t="shared" si="154"/>
        <v>8</v>
      </c>
      <c r="U83" s="133"/>
      <c r="V83" s="140">
        <f t="shared" ref="V83:V84" si="155">U83*$D83</f>
        <v>0</v>
      </c>
      <c r="W83" s="133"/>
      <c r="X83" s="140">
        <f t="shared" ref="X83:X84" si="156">W83*$D83</f>
        <v>0</v>
      </c>
      <c r="Y83" s="99">
        <v>2</v>
      </c>
      <c r="Z83" s="106">
        <f t="shared" ref="Z83:Z84" si="157">Y83*$D83</f>
        <v>2</v>
      </c>
      <c r="AA83" s="99">
        <v>6</v>
      </c>
      <c r="AB83" s="106">
        <f t="shared" ref="AB83:AB84" si="158">AA83*$D83</f>
        <v>6</v>
      </c>
    </row>
    <row r="84" spans="1:244" x14ac:dyDescent="0.35">
      <c r="A84" s="17"/>
      <c r="B84" s="17"/>
      <c r="C84" s="18" t="s">
        <v>176</v>
      </c>
      <c r="D84" s="31">
        <v>3</v>
      </c>
      <c r="E84" s="137"/>
      <c r="F84" s="140">
        <f t="shared" si="150"/>
        <v>0</v>
      </c>
      <c r="G84" s="137"/>
      <c r="H84" s="140">
        <f t="shared" si="151"/>
        <v>0</v>
      </c>
      <c r="I84" s="137"/>
      <c r="J84" s="140">
        <f t="shared" si="152"/>
        <v>0</v>
      </c>
      <c r="K84" s="46">
        <v>6</v>
      </c>
      <c r="L84" s="48">
        <f t="shared" si="152"/>
        <v>18</v>
      </c>
      <c r="M84" s="46"/>
      <c r="N84" s="48">
        <f t="shared" si="153"/>
        <v>0</v>
      </c>
      <c r="O84" s="137"/>
      <c r="P84" s="140">
        <f t="shared" si="153"/>
        <v>0</v>
      </c>
      <c r="Q84" s="46">
        <v>2</v>
      </c>
      <c r="R84" s="48">
        <f t="shared" si="154"/>
        <v>6</v>
      </c>
      <c r="S84" s="103">
        <v>8</v>
      </c>
      <c r="T84" s="106">
        <f t="shared" si="154"/>
        <v>24</v>
      </c>
      <c r="U84" s="137"/>
      <c r="V84" s="140">
        <f t="shared" si="155"/>
        <v>0</v>
      </c>
      <c r="W84" s="137"/>
      <c r="X84" s="140">
        <f t="shared" si="156"/>
        <v>0</v>
      </c>
      <c r="Y84" s="103">
        <v>2</v>
      </c>
      <c r="Z84" s="106">
        <f t="shared" si="157"/>
        <v>6</v>
      </c>
      <c r="AA84" s="103">
        <v>8</v>
      </c>
      <c r="AB84" s="106">
        <f t="shared" si="158"/>
        <v>24</v>
      </c>
    </row>
    <row r="85" spans="1:244" s="21" customFormat="1" x14ac:dyDescent="0.35">
      <c r="A85" s="23"/>
      <c r="B85" s="23" t="s">
        <v>180</v>
      </c>
      <c r="C85" s="50" t="s">
        <v>181</v>
      </c>
      <c r="D85" s="27">
        <f t="shared" ref="D85:T85" si="159">SUM(D86:D87)</f>
        <v>3</v>
      </c>
      <c r="E85" s="132">
        <f t="shared" si="159"/>
        <v>0</v>
      </c>
      <c r="F85" s="132">
        <f t="shared" si="159"/>
        <v>0</v>
      </c>
      <c r="G85" s="132">
        <f t="shared" si="159"/>
        <v>0</v>
      </c>
      <c r="H85" s="132">
        <f t="shared" si="159"/>
        <v>0</v>
      </c>
      <c r="I85" s="132">
        <f t="shared" si="159"/>
        <v>0</v>
      </c>
      <c r="J85" s="132">
        <f t="shared" si="159"/>
        <v>0</v>
      </c>
      <c r="K85" s="39">
        <f t="shared" si="159"/>
        <v>12</v>
      </c>
      <c r="L85" s="39">
        <f t="shared" si="159"/>
        <v>16</v>
      </c>
      <c r="M85" s="39">
        <f t="shared" si="159"/>
        <v>0</v>
      </c>
      <c r="N85" s="39">
        <f t="shared" si="159"/>
        <v>0</v>
      </c>
      <c r="O85" s="132">
        <f t="shared" si="159"/>
        <v>0</v>
      </c>
      <c r="P85" s="132">
        <f t="shared" si="159"/>
        <v>0</v>
      </c>
      <c r="Q85" s="39">
        <f t="shared" si="159"/>
        <v>4</v>
      </c>
      <c r="R85" s="39">
        <f t="shared" si="159"/>
        <v>6</v>
      </c>
      <c r="S85" s="98">
        <f t="shared" si="159"/>
        <v>8</v>
      </c>
      <c r="T85" s="98">
        <f t="shared" si="159"/>
        <v>12</v>
      </c>
      <c r="U85" s="132">
        <f t="shared" ref="U85:AB85" si="160">SUM(U86:U87)</f>
        <v>0</v>
      </c>
      <c r="V85" s="132">
        <f t="shared" si="160"/>
        <v>0</v>
      </c>
      <c r="W85" s="132">
        <f t="shared" si="160"/>
        <v>0</v>
      </c>
      <c r="X85" s="132">
        <f t="shared" si="160"/>
        <v>0</v>
      </c>
      <c r="Y85" s="98">
        <f t="shared" si="160"/>
        <v>16</v>
      </c>
      <c r="Z85" s="98">
        <f t="shared" si="160"/>
        <v>24</v>
      </c>
      <c r="AA85" s="98">
        <f t="shared" si="160"/>
        <v>14</v>
      </c>
      <c r="AB85" s="98">
        <f t="shared" si="160"/>
        <v>22</v>
      </c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</row>
    <row r="86" spans="1:244" x14ac:dyDescent="0.35">
      <c r="A86" s="13"/>
      <c r="B86" s="13"/>
      <c r="C86" s="38" t="s">
        <v>182</v>
      </c>
      <c r="D86" s="28">
        <v>1</v>
      </c>
      <c r="E86" s="133"/>
      <c r="F86" s="140">
        <f t="shared" ref="F86:F87" si="161">E86*$D86</f>
        <v>0</v>
      </c>
      <c r="G86" s="133"/>
      <c r="H86" s="140">
        <f t="shared" ref="H86:H87" si="162">G86*$D86</f>
        <v>0</v>
      </c>
      <c r="I86" s="133"/>
      <c r="J86" s="140">
        <f t="shared" ref="J86:L87" si="163">I86*$D86</f>
        <v>0</v>
      </c>
      <c r="K86" s="44">
        <v>8</v>
      </c>
      <c r="L86" s="48">
        <f t="shared" si="163"/>
        <v>8</v>
      </c>
      <c r="M86" s="44"/>
      <c r="N86" s="48">
        <f t="shared" ref="N86:P87" si="164">M86*$D86</f>
        <v>0</v>
      </c>
      <c r="O86" s="133"/>
      <c r="P86" s="140">
        <f t="shared" si="164"/>
        <v>0</v>
      </c>
      <c r="Q86" s="44">
        <v>2</v>
      </c>
      <c r="R86" s="48">
        <f t="shared" ref="R86:T87" si="165">Q86*$D86</f>
        <v>2</v>
      </c>
      <c r="S86" s="99">
        <v>4</v>
      </c>
      <c r="T86" s="106">
        <f t="shared" si="165"/>
        <v>4</v>
      </c>
      <c r="U86" s="133"/>
      <c r="V86" s="140">
        <f t="shared" ref="V86:V87" si="166">U86*$D86</f>
        <v>0</v>
      </c>
      <c r="W86" s="133"/>
      <c r="X86" s="140">
        <f t="shared" ref="X86:X87" si="167">W86*$D86</f>
        <v>0</v>
      </c>
      <c r="Y86" s="99">
        <v>8</v>
      </c>
      <c r="Z86" s="106">
        <f t="shared" ref="Z86:Z87" si="168">Y86*$D86</f>
        <v>8</v>
      </c>
      <c r="AA86" s="99">
        <v>6</v>
      </c>
      <c r="AB86" s="106">
        <f t="shared" ref="AB86:AB87" si="169">AA86*$D86</f>
        <v>6</v>
      </c>
    </row>
    <row r="87" spans="1:244" x14ac:dyDescent="0.35">
      <c r="A87" s="17"/>
      <c r="B87" s="17"/>
      <c r="C87" s="18" t="s">
        <v>185</v>
      </c>
      <c r="D87" s="31">
        <v>2</v>
      </c>
      <c r="E87" s="137"/>
      <c r="F87" s="140">
        <f t="shared" si="161"/>
        <v>0</v>
      </c>
      <c r="G87" s="137"/>
      <c r="H87" s="140">
        <f t="shared" si="162"/>
        <v>0</v>
      </c>
      <c r="I87" s="137"/>
      <c r="J87" s="140">
        <f t="shared" si="163"/>
        <v>0</v>
      </c>
      <c r="K87" s="46">
        <v>4</v>
      </c>
      <c r="L87" s="48">
        <f t="shared" si="163"/>
        <v>8</v>
      </c>
      <c r="M87" s="46"/>
      <c r="N87" s="48">
        <f t="shared" si="164"/>
        <v>0</v>
      </c>
      <c r="O87" s="137"/>
      <c r="P87" s="140">
        <f t="shared" si="164"/>
        <v>0</v>
      </c>
      <c r="Q87" s="46">
        <v>2</v>
      </c>
      <c r="R87" s="48">
        <f t="shared" si="165"/>
        <v>4</v>
      </c>
      <c r="S87" s="103">
        <v>4</v>
      </c>
      <c r="T87" s="106">
        <f t="shared" si="165"/>
        <v>8</v>
      </c>
      <c r="U87" s="137"/>
      <c r="V87" s="140">
        <f t="shared" si="166"/>
        <v>0</v>
      </c>
      <c r="W87" s="137"/>
      <c r="X87" s="140">
        <f t="shared" si="167"/>
        <v>0</v>
      </c>
      <c r="Y87" s="103">
        <v>8</v>
      </c>
      <c r="Z87" s="106">
        <f t="shared" si="168"/>
        <v>16</v>
      </c>
      <c r="AA87" s="103">
        <v>8</v>
      </c>
      <c r="AB87" s="106">
        <f t="shared" si="169"/>
        <v>16</v>
      </c>
    </row>
    <row r="88" spans="1:244" s="21" customFormat="1" x14ac:dyDescent="0.35">
      <c r="A88" s="23"/>
      <c r="B88" s="23" t="s">
        <v>188</v>
      </c>
      <c r="C88" s="50" t="s">
        <v>189</v>
      </c>
      <c r="D88" s="27">
        <f t="shared" ref="D88:T88" si="170">SUM(D89:D90)</f>
        <v>3</v>
      </c>
      <c r="E88" s="132">
        <f t="shared" si="170"/>
        <v>0</v>
      </c>
      <c r="F88" s="132">
        <f t="shared" si="170"/>
        <v>0</v>
      </c>
      <c r="G88" s="132">
        <f t="shared" si="170"/>
        <v>0</v>
      </c>
      <c r="H88" s="132">
        <f t="shared" si="170"/>
        <v>0</v>
      </c>
      <c r="I88" s="132">
        <f t="shared" si="170"/>
        <v>0</v>
      </c>
      <c r="J88" s="132">
        <f t="shared" si="170"/>
        <v>0</v>
      </c>
      <c r="K88" s="39">
        <f t="shared" si="170"/>
        <v>4</v>
      </c>
      <c r="L88" s="39">
        <f t="shared" si="170"/>
        <v>6</v>
      </c>
      <c r="M88" s="39">
        <f t="shared" si="170"/>
        <v>0</v>
      </c>
      <c r="N88" s="39">
        <f t="shared" si="170"/>
        <v>0</v>
      </c>
      <c r="O88" s="132">
        <f t="shared" si="170"/>
        <v>0</v>
      </c>
      <c r="P88" s="132">
        <f t="shared" si="170"/>
        <v>0</v>
      </c>
      <c r="Q88" s="39">
        <f t="shared" si="170"/>
        <v>4</v>
      </c>
      <c r="R88" s="39">
        <f t="shared" si="170"/>
        <v>6</v>
      </c>
      <c r="S88" s="98">
        <f t="shared" si="170"/>
        <v>16</v>
      </c>
      <c r="T88" s="98">
        <f t="shared" si="170"/>
        <v>24</v>
      </c>
      <c r="U88" s="132">
        <f t="shared" ref="U88:AB88" si="171">SUM(U89:U90)</f>
        <v>0</v>
      </c>
      <c r="V88" s="132">
        <f t="shared" si="171"/>
        <v>0</v>
      </c>
      <c r="W88" s="132">
        <f t="shared" si="171"/>
        <v>0</v>
      </c>
      <c r="X88" s="132">
        <f t="shared" si="171"/>
        <v>0</v>
      </c>
      <c r="Y88" s="98">
        <f t="shared" si="171"/>
        <v>4</v>
      </c>
      <c r="Z88" s="98">
        <f t="shared" si="171"/>
        <v>6</v>
      </c>
      <c r="AA88" s="98">
        <f t="shared" si="171"/>
        <v>6</v>
      </c>
      <c r="AB88" s="98">
        <f t="shared" si="171"/>
        <v>10</v>
      </c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</row>
    <row r="89" spans="1:244" x14ac:dyDescent="0.35">
      <c r="A89" s="69"/>
      <c r="B89" s="69"/>
      <c r="C89" s="73" t="s">
        <v>182</v>
      </c>
      <c r="D89" s="74">
        <v>1</v>
      </c>
      <c r="E89" s="133"/>
      <c r="F89" s="140">
        <f t="shared" ref="F89:F90" si="172">E89*$D89</f>
        <v>0</v>
      </c>
      <c r="G89" s="133"/>
      <c r="H89" s="140">
        <f t="shared" ref="H89:H90" si="173">G89*$D89</f>
        <v>0</v>
      </c>
      <c r="I89" s="142"/>
      <c r="J89" s="140">
        <f t="shared" ref="J89:L90" si="174">I89*$D89</f>
        <v>0</v>
      </c>
      <c r="K89" s="75">
        <v>2</v>
      </c>
      <c r="L89" s="48">
        <f t="shared" si="174"/>
        <v>2</v>
      </c>
      <c r="M89" s="75"/>
      <c r="N89" s="48">
        <f t="shared" ref="N89:P90" si="175">M89*$D89</f>
        <v>0</v>
      </c>
      <c r="O89" s="142"/>
      <c r="P89" s="140">
        <f t="shared" si="175"/>
        <v>0</v>
      </c>
      <c r="Q89" s="75">
        <v>2</v>
      </c>
      <c r="R89" s="48">
        <f t="shared" ref="R89:T90" si="176">Q89*$D89</f>
        <v>2</v>
      </c>
      <c r="S89" s="108">
        <v>8</v>
      </c>
      <c r="T89" s="106">
        <f t="shared" si="176"/>
        <v>8</v>
      </c>
      <c r="U89" s="142"/>
      <c r="V89" s="140">
        <f t="shared" ref="V89:V90" si="177">U89*$D89</f>
        <v>0</v>
      </c>
      <c r="W89" s="142"/>
      <c r="X89" s="140">
        <f t="shared" ref="X89:X90" si="178">W89*$D89</f>
        <v>0</v>
      </c>
      <c r="Y89" s="108">
        <v>2</v>
      </c>
      <c r="Z89" s="106">
        <f t="shared" ref="Z89:Z90" si="179">Y89*$D89</f>
        <v>2</v>
      </c>
      <c r="AA89" s="108">
        <v>2</v>
      </c>
      <c r="AB89" s="106">
        <f t="shared" ref="AB89:AB90" si="180">AA89*$D89</f>
        <v>2</v>
      </c>
    </row>
    <row r="90" spans="1:244" x14ac:dyDescent="0.35">
      <c r="A90" s="22"/>
      <c r="B90" s="22"/>
      <c r="C90" s="70" t="s">
        <v>185</v>
      </c>
      <c r="D90" s="72">
        <v>2</v>
      </c>
      <c r="E90" s="146"/>
      <c r="F90" s="138">
        <f t="shared" si="172"/>
        <v>0</v>
      </c>
      <c r="G90" s="137"/>
      <c r="H90" s="143">
        <f t="shared" si="173"/>
        <v>0</v>
      </c>
      <c r="I90" s="144"/>
      <c r="J90" s="145">
        <f t="shared" si="174"/>
        <v>0</v>
      </c>
      <c r="K90" s="71">
        <v>2</v>
      </c>
      <c r="L90" s="62">
        <f t="shared" si="174"/>
        <v>4</v>
      </c>
      <c r="M90" s="57"/>
      <c r="N90" s="62">
        <f t="shared" si="175"/>
        <v>0</v>
      </c>
      <c r="O90" s="144"/>
      <c r="P90" s="145">
        <f t="shared" si="175"/>
        <v>0</v>
      </c>
      <c r="Q90" s="57">
        <v>2</v>
      </c>
      <c r="R90" s="62">
        <f t="shared" si="176"/>
        <v>4</v>
      </c>
      <c r="S90" s="109">
        <v>8</v>
      </c>
      <c r="T90" s="110">
        <f t="shared" si="176"/>
        <v>16</v>
      </c>
      <c r="U90" s="144"/>
      <c r="V90" s="145">
        <f t="shared" si="177"/>
        <v>0</v>
      </c>
      <c r="W90" s="144"/>
      <c r="X90" s="145">
        <f t="shared" si="178"/>
        <v>0</v>
      </c>
      <c r="Y90" s="109">
        <v>2</v>
      </c>
      <c r="Z90" s="110">
        <f t="shared" si="179"/>
        <v>4</v>
      </c>
      <c r="AA90" s="109">
        <v>4</v>
      </c>
      <c r="AB90" s="110">
        <f t="shared" si="180"/>
        <v>8</v>
      </c>
    </row>
    <row r="91" spans="1:244" ht="20.25" customHeight="1" x14ac:dyDescent="0.35">
      <c r="A91" s="7">
        <v>1</v>
      </c>
      <c r="B91" s="7"/>
      <c r="C91" s="8"/>
    </row>
    <row r="92" spans="1:244" x14ac:dyDescent="0.35">
      <c r="A92" s="271" t="s">
        <v>222</v>
      </c>
      <c r="B92" s="272"/>
      <c r="C92" s="9"/>
    </row>
    <row r="93" spans="1:244" x14ac:dyDescent="0.35">
      <c r="A93" s="7"/>
      <c r="B93" s="7"/>
      <c r="C93" s="10"/>
    </row>
    <row r="94" spans="1:244" s="12" customFormat="1" ht="11.5" x14ac:dyDescent="0.25">
      <c r="A94" s="11"/>
      <c r="B94" s="11"/>
      <c r="C94" s="233"/>
      <c r="D94" s="233"/>
      <c r="E94" s="233"/>
      <c r="F94" s="233"/>
      <c r="G94" s="233"/>
      <c r="H94" s="233"/>
      <c r="I94" s="233"/>
    </row>
  </sheetData>
  <mergeCells count="88">
    <mergeCell ref="A7:AB7"/>
    <mergeCell ref="A6:B6"/>
    <mergeCell ref="A4:B4"/>
    <mergeCell ref="A1:T1"/>
    <mergeCell ref="A3:AB3"/>
    <mergeCell ref="C4:AB4"/>
    <mergeCell ref="A5:AB5"/>
    <mergeCell ref="C6:AB6"/>
    <mergeCell ref="Q11:R11"/>
    <mergeCell ref="S11:T11"/>
    <mergeCell ref="A11:C11"/>
    <mergeCell ref="E8:F8"/>
    <mergeCell ref="G8:H8"/>
    <mergeCell ref="I8:J8"/>
    <mergeCell ref="K8:L8"/>
    <mergeCell ref="M8:N8"/>
    <mergeCell ref="O8:P8"/>
    <mergeCell ref="Q8:R8"/>
    <mergeCell ref="S8:T8"/>
    <mergeCell ref="M9:N9"/>
    <mergeCell ref="I9:J9"/>
    <mergeCell ref="K9:L9"/>
    <mergeCell ref="B18:C18"/>
    <mergeCell ref="M11:N11"/>
    <mergeCell ref="O11:P11"/>
    <mergeCell ref="B17:C17"/>
    <mergeCell ref="B12:C12"/>
    <mergeCell ref="B13:C13"/>
    <mergeCell ref="B14:C14"/>
    <mergeCell ref="B15:C15"/>
    <mergeCell ref="B16:C16"/>
    <mergeCell ref="E11:F11"/>
    <mergeCell ref="G11:H11"/>
    <mergeCell ref="I11:J11"/>
    <mergeCell ref="K11:L11"/>
    <mergeCell ref="B19:C19"/>
    <mergeCell ref="O9:P9"/>
    <mergeCell ref="Q9:R9"/>
    <mergeCell ref="S9:T9"/>
    <mergeCell ref="A10:C10"/>
    <mergeCell ref="E10:F10"/>
    <mergeCell ref="G10:H10"/>
    <mergeCell ref="I10:J10"/>
    <mergeCell ref="K10:L10"/>
    <mergeCell ref="M10:N10"/>
    <mergeCell ref="O10:P10"/>
    <mergeCell ref="Q10:R10"/>
    <mergeCell ref="S10:T10"/>
    <mergeCell ref="A9:D9"/>
    <mergeCell ref="E9:F9"/>
    <mergeCell ref="G9:H9"/>
    <mergeCell ref="R14:R20"/>
    <mergeCell ref="T14:T20"/>
    <mergeCell ref="F14:F20"/>
    <mergeCell ref="H14:H20"/>
    <mergeCell ref="J14:J20"/>
    <mergeCell ref="L14:L20"/>
    <mergeCell ref="N14:N20"/>
    <mergeCell ref="P14:P20"/>
    <mergeCell ref="C94:I94"/>
    <mergeCell ref="B20:C20"/>
    <mergeCell ref="B21:C21"/>
    <mergeCell ref="B37:C37"/>
    <mergeCell ref="B49:C49"/>
    <mergeCell ref="B67:C67"/>
    <mergeCell ref="B75:C75"/>
    <mergeCell ref="B81:C81"/>
    <mergeCell ref="A92:B92"/>
    <mergeCell ref="V14:V20"/>
    <mergeCell ref="W8:X8"/>
    <mergeCell ref="W9:X9"/>
    <mergeCell ref="W10:X10"/>
    <mergeCell ref="W11:X11"/>
    <mergeCell ref="X14:X20"/>
    <mergeCell ref="U8:V8"/>
    <mergeCell ref="U9:V9"/>
    <mergeCell ref="U10:V10"/>
    <mergeCell ref="U11:V11"/>
    <mergeCell ref="Z14:Z20"/>
    <mergeCell ref="AA8:AB8"/>
    <mergeCell ref="AA9:AB9"/>
    <mergeCell ref="AA10:AB10"/>
    <mergeCell ref="AA11:AB11"/>
    <mergeCell ref="AB14:AB20"/>
    <mergeCell ref="Y8:Z8"/>
    <mergeCell ref="Y9:Z9"/>
    <mergeCell ref="Y10:Z10"/>
    <mergeCell ref="Y11:Z11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600-000000000000}">
          <x14:formula1>
            <xm:f>#REF!</xm:f>
          </x14:formula1>
          <xm:sqref>K27 K29:K30 M45:M46 I51:I52 I59:I60 K62:K64 I83:I84 I86:I87 I89:I90 K89:K90 K86:K87 M86:M87 O86:O87 Q86:Q87 M89:M90 O89:O90 Q89:Q90 K83:K84 M83:M84 O83:O84 Q83:Q84 K45:K46 G27 M62:M64 O62:O64 Q62:Q64 S62:S64 K59:K60 M59:M60 O59:O60 Q59:Q60 K51:K52 M51:M52 O51:O52 Q51:Q52 E45:E46 M29:M30 O29:O30 Q29:Q30 S29:S30 M27 O27 Q27 S27 O45:O46 Q45:Q46 S45:S46 S86:S87 S89:S90 S83:S84 G45:G46 S59:S60 S51:S52 G51:G52 E86:E87 E89:E90 E83:E84 I29:I30 G62:G64 E59:E60 E51:E52 E62:E64 G29:G30 E29:E30 I45:I46 G86:G87 G89:G90 G83:G84 E27 I62:I64 G59:G60 E23:E25 G23:G25 S23:S25 Q23:Q25 O23:O25 M23:M25 K23:K25 I23:I25 I27 G69:G74 E69:E74 S69:S74 Q69:Q74 O69:O74 M69:M74 K69:K74 I69:I74 U62:U64 U29:U30 U27 U45:U46 U86:U87 U89:U90 U83:U84 U59:U60 U51:U52 U23:U25 U69:U74 W62:W64 W29:W30 W27 W45:W46 W86:W87 W89:W90 W83:W84 W59:W60 W51:W52 W23:W25 W69:W74 Y62:Y64 Y29:Y30 Y27 Y45:Y46 Y86:Y87 Y89:Y90 Y83:Y84 Y59:Y60 Y51:Y52 Y23:Y25 Y69:Y74 AA62:AA64 AA29:AA30 AA27 AA45:AA46 AA86:AA87 AA89:AA90 AA83:AA84 AA59:AA60 AA51:AA52 AA23:AA25 AA69:AA74</xm:sqref>
        </x14:dataValidation>
        <x14:dataValidation type="list" allowBlank="1" showInputMessage="1" showErrorMessage="1" xr:uid="{00000000-0002-0000-0600-000001000000}">
          <x14:formula1>
            <xm:f>#REF!</xm:f>
          </x14:formula1>
          <xm:sqref>S35:S36 Q35:Q36 O35:O36 M35:M36 K35:K36 I35:I36 G35:G36 E35:E36 U35:U36 W35:W36 Y35:Y36 AA35:AA36</xm:sqref>
        </x14:dataValidation>
        <x14:dataValidation type="list" allowBlank="1" showInputMessage="1" showErrorMessage="1" xr:uid="{00000000-0002-0000-0600-000002000000}">
          <x14:formula1>
            <xm:f>#REF!</xm:f>
          </x14:formula1>
          <xm:sqref>K26 I26 M26 O26 S26 E26 G26 Q26 E31:E33 G31:G33 I31:I33 K31:K33 M31:M33 O31:O33 Q31:Q33 S31:S33 U26 U31:U33 W26 W31:W33 Y26 Y31:Y33 AA26 AA31:AA33</xm:sqref>
        </x14:dataValidation>
        <x14:dataValidation type="list" allowBlank="1" showInputMessage="1" showErrorMessage="1" xr:uid="{00000000-0002-0000-0600-000003000000}">
          <x14:formula1>
            <xm:f>#REF!</xm:f>
          </x14:formula1>
          <xm:sqref>E54:E57 G54:G57 I54:I57 K54:K57 M54:M57 O54:O57 Q54:Q57 S54:S57 U54:U57 W54:W57 Y54:Y57 AA54:AA57</xm:sqref>
        </x14:dataValidation>
        <x14:dataValidation type="list" allowBlank="1" showInputMessage="1" showErrorMessage="1" xr:uid="{00000000-0002-0000-0600-000004000000}">
          <x14:formula1>
            <xm:f>#REF!</xm:f>
          </x14:formula1>
          <xm:sqref>E39:E41 G39:G41 I39:I41 K39:K41 M39:M41 O39:O41 Q39:Q41 S39:S41 I43:I44 K43:K44 M43:M44 O43:O44 Q43:Q44 S43:S44 G43:G44 E43:E44 E47:E48 G47:G48 I47:I48 K47:K48 M47:M48 O47:O48 Q47:Q48 S47:S48 E65:E66 G65:G66 I65:I66 K65:K66 M65:M66 O65:O66 Q65:Q66 S65:S66 E76:E80 G76:G80 I76:I80 K76:K80 M76:M80 O76:O80 Q76:Q80 S76:S80 U39:U41 U43:U44 U47:U48 U65:U66 U76:U80 W39:W41 W43:W44 W47:W48 W65:W66 W76:W80 Y39:Y41 Y43:Y44 Y47:Y48 Y65:Y66 Y76:Y80 AA39:AA41 AA43:AA44 AA47:AA48 AA65:AA66 AA76:AA80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NOTES</vt:lpstr>
      <vt:lpstr>Criteria score</vt:lpstr>
      <vt:lpstr> Scoring sheet 1</vt:lpstr>
      <vt:lpstr>Scoring sheet 2</vt:lpstr>
      <vt:lpstr>Scoring sheet 3</vt:lpstr>
      <vt:lpstr>'Criteria score'!Print_Area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Serole Sehona</dc:creator>
  <cp:keywords/>
  <dc:description/>
  <cp:lastModifiedBy>Blom, Tsholofelo GIZ ZA</cp:lastModifiedBy>
  <cp:revision/>
  <cp:lastPrinted>2023-01-12T08:21:38Z</cp:lastPrinted>
  <dcterms:created xsi:type="dcterms:W3CDTF">2019-06-19T09:18:25Z</dcterms:created>
  <dcterms:modified xsi:type="dcterms:W3CDTF">2023-01-12T08:22:26Z</dcterms:modified>
  <cp:category/>
  <cp:contentStatus/>
</cp:coreProperties>
</file>