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adriana_carreno_giz_de/Documents/Cluster-Programas/23.2136.2-001.00G-012318-001 Agricultura Sostenible/Contratos/LictPubl-Transformacion/"/>
    </mc:Choice>
  </mc:AlternateContent>
  <xr:revisionPtr revIDLastSave="37" documentId="8_{50F5C7A1-67F8-452A-AE21-207C97D0E628}" xr6:coauthVersionLast="47" xr6:coauthVersionMax="47" xr10:uidLastSave="{E54CF697-B6FE-4B8C-B466-774BEFD0C73B}"/>
  <bookViews>
    <workbookView xWindow="-108" yWindow="-108" windowWidth="23256" windowHeight="13896" xr2:uid="{9D483E88-86B2-494B-95C3-85123EDC5ECF}"/>
  </bookViews>
  <sheets>
    <sheet name="Especif. precios | prestación" sheetId="1" r:id="rId1"/>
    <sheet name="Especif. precios | opcional " sheetId="6" r:id="rId2"/>
    <sheet name="Suma prestación + opcional" sheetId="5" r:id="rId3"/>
    <sheet name="Lista de expertos(as) clave" sheetId="3" r:id="rId4"/>
    <sheet name="Listas" sheetId="2" r:id="rId5"/>
  </sheets>
  <externalReferences>
    <externalReference r:id="rId6"/>
  </externalReferences>
  <definedNames>
    <definedName name="_xlnm.Print_Area" localSheetId="1">'Especif. precios | opcional '!$A$1:$G$98</definedName>
    <definedName name="_xlnm.Print_Area" localSheetId="0">'Especif. precios | prestación'!$A$1:$G$98</definedName>
    <definedName name="_xlnm.Print_Area" localSheetId="2">'Suma prestación + opcional'!$A$1:$G$33</definedName>
    <definedName name="Ersatzspalten" localSheetId="1">'Especif. precios | opcional '!$I$3:$L$3</definedName>
    <definedName name="Ersatzspalten">'Especif. precios | prestación'!$H$3:$K$3</definedName>
    <definedName name="Erstattungsart" localSheetId="1">#REF!</definedName>
    <definedName name="Erstattungsart">Listas!$B$4:$B$7</definedName>
    <definedName name="JaNein">[1]Listen!$D$4:$D$5</definedName>
    <definedName name="JaNein" localSheetId="2">#REF!</definedName>
    <definedName name="lSFK" localSheetId="1">#REF!</definedName>
    <definedName name="lSFK" localSheetId="2">#REF!</definedName>
    <definedName name="lSFK">'Lista de expertos(as) clave'!$B$11:$B$34</definedName>
    <definedName name="rZeilen" localSheetId="1">'Especif. precios | opcional '!$N$13:$N$19</definedName>
    <definedName name="rZeilen">'Especif. precios | prestación'!$M$13:$M$19</definedName>
    <definedName name="_xlnm.Print_Titles" localSheetId="1">'Especif. precios | opcional '!$1:$4</definedName>
    <definedName name="_xlnm.Print_Titles" localSheetId="0">'Especif. precios | prestación'!$1:$4</definedName>
    <definedName name="_xlnm.Print_Titles" localSheetId="2">'Suma prestación + opcional'!$1:$1</definedName>
    <definedName name="VENr" localSheetId="1">'Especif. precios | opcional '!#REF!</definedName>
    <definedName name="VENr">'Especif. precios | prestación'!#REF!</definedName>
    <definedName name="VEspalten" localSheetId="1">'Especif. precios | opcional 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67" i="1"/>
  <c r="F66" i="1"/>
  <c r="F65" i="1"/>
  <c r="F64" i="1"/>
  <c r="F63" i="1"/>
  <c r="F62" i="1"/>
  <c r="B46" i="1" l="1"/>
  <c r="B51" i="6"/>
  <c r="B50" i="6"/>
  <c r="B49" i="6"/>
  <c r="B48" i="6"/>
  <c r="B47" i="6"/>
  <c r="B46" i="6"/>
  <c r="B45" i="6"/>
  <c r="B44" i="6"/>
  <c r="B43" i="6"/>
  <c r="B42" i="6"/>
  <c r="B41" i="6"/>
  <c r="B27" i="6"/>
  <c r="B28" i="6"/>
  <c r="B29" i="6"/>
  <c r="B30" i="6"/>
  <c r="B31" i="6"/>
  <c r="B32" i="6"/>
  <c r="B33" i="6"/>
  <c r="B34" i="6"/>
  <c r="B35" i="6"/>
  <c r="B36" i="6"/>
  <c r="B26" i="6"/>
  <c r="B51" i="1"/>
  <c r="B50" i="1"/>
  <c r="B49" i="1"/>
  <c r="B48" i="1"/>
  <c r="B47" i="1"/>
  <c r="B45" i="1"/>
  <c r="B44" i="1"/>
  <c r="B43" i="1"/>
  <c r="B42" i="1"/>
  <c r="B41" i="1"/>
  <c r="B27" i="1"/>
  <c r="B28" i="1"/>
  <c r="B29" i="1"/>
  <c r="B30" i="1"/>
  <c r="B31" i="1"/>
  <c r="B32" i="1"/>
  <c r="B33" i="1"/>
  <c r="B34" i="1"/>
  <c r="B35" i="1"/>
  <c r="B36" i="1"/>
  <c r="B26" i="1"/>
  <c r="B3" i="5"/>
  <c r="D7" i="6"/>
  <c r="D5" i="6"/>
  <c r="D3" i="6"/>
  <c r="B5" i="6"/>
  <c r="B3" i="6"/>
  <c r="F92" i="6"/>
  <c r="F91" i="6"/>
  <c r="F90" i="6"/>
  <c r="F89" i="6"/>
  <c r="F88" i="6"/>
  <c r="F87" i="6"/>
  <c r="F86" i="6"/>
  <c r="F85" i="6"/>
  <c r="F84" i="6"/>
  <c r="F83" i="6"/>
  <c r="F82" i="6"/>
  <c r="F81" i="6"/>
  <c r="F94" i="6" s="1"/>
  <c r="F80" i="6"/>
  <c r="F73" i="6"/>
  <c r="F72" i="6"/>
  <c r="F71" i="6"/>
  <c r="F70" i="6"/>
  <c r="F69" i="6"/>
  <c r="F68" i="6"/>
  <c r="F67" i="6"/>
  <c r="F66" i="6"/>
  <c r="F65" i="6"/>
  <c r="F64" i="6"/>
  <c r="F75" i="6" s="1"/>
  <c r="F63" i="6"/>
  <c r="F62" i="6"/>
  <c r="F61" i="6"/>
  <c r="F60" i="6"/>
  <c r="F51" i="6"/>
  <c r="F50" i="6"/>
  <c r="F49" i="6"/>
  <c r="F48" i="6"/>
  <c r="F47" i="6"/>
  <c r="F46" i="6"/>
  <c r="F45" i="6"/>
  <c r="F44" i="6"/>
  <c r="F43" i="6"/>
  <c r="F42" i="6"/>
  <c r="F41" i="6"/>
  <c r="F53" i="6" s="1"/>
  <c r="F36" i="6"/>
  <c r="F35" i="6"/>
  <c r="F34" i="6"/>
  <c r="F33" i="6"/>
  <c r="F32" i="6"/>
  <c r="F31" i="6"/>
  <c r="F30" i="6"/>
  <c r="F29" i="6"/>
  <c r="F28" i="6"/>
  <c r="F27" i="6"/>
  <c r="F26" i="6"/>
  <c r="F38" i="6" s="1"/>
  <c r="F19" i="6"/>
  <c r="F18" i="6"/>
  <c r="F17" i="6"/>
  <c r="F16" i="6"/>
  <c r="F15" i="6"/>
  <c r="F14" i="6"/>
  <c r="F13" i="6"/>
  <c r="F12" i="6"/>
  <c r="F21" i="6" s="1"/>
  <c r="C8" i="3"/>
  <c r="C6" i="3"/>
  <c r="F6" i="3"/>
  <c r="B5" i="5"/>
  <c r="D5" i="5"/>
  <c r="D3" i="5"/>
  <c r="D7" i="5"/>
  <c r="F71" i="1"/>
  <c r="F72" i="1"/>
  <c r="F73" i="1"/>
  <c r="F46" i="1"/>
  <c r="F47" i="1"/>
  <c r="F48" i="1"/>
  <c r="F49" i="1"/>
  <c r="F16" i="1"/>
  <c r="F17" i="1"/>
  <c r="F18" i="1"/>
  <c r="F68" i="1"/>
  <c r="F75" i="1" s="1"/>
  <c r="E25" i="5" s="1"/>
  <c r="F69" i="1"/>
  <c r="F70" i="1"/>
  <c r="F90" i="1"/>
  <c r="F91" i="1"/>
  <c r="F92" i="1"/>
  <c r="F89" i="1"/>
  <c r="F61" i="1"/>
  <c r="F34" i="1"/>
  <c r="F32" i="1"/>
  <c r="F35" i="1"/>
  <c r="F44" i="1"/>
  <c r="F45" i="1"/>
  <c r="F50" i="1"/>
  <c r="F87" i="1"/>
  <c r="F88" i="1"/>
  <c r="F85" i="1"/>
  <c r="F13" i="1"/>
  <c r="F86" i="1"/>
  <c r="F80" i="1"/>
  <c r="F12" i="1"/>
  <c r="F14" i="1"/>
  <c r="F15" i="1"/>
  <c r="F19" i="1"/>
  <c r="F26" i="1"/>
  <c r="F27" i="1"/>
  <c r="F28" i="1"/>
  <c r="F38" i="1" s="1"/>
  <c r="E16" i="5" s="1"/>
  <c r="F29" i="1"/>
  <c r="F30" i="1"/>
  <c r="F31" i="1"/>
  <c r="F33" i="1"/>
  <c r="F36" i="1"/>
  <c r="F81" i="1"/>
  <c r="F82" i="1"/>
  <c r="F84" i="1"/>
  <c r="F60" i="1"/>
  <c r="F41" i="1"/>
  <c r="F42" i="1"/>
  <c r="F43" i="1"/>
  <c r="F51" i="1"/>
  <c r="F53" i="1"/>
  <c r="E19" i="5" s="1"/>
  <c r="F21" i="1"/>
  <c r="E11" i="5" s="1"/>
  <c r="F94" i="1" l="1"/>
  <c r="E29" i="5" s="1"/>
  <c r="F98" i="6"/>
  <c r="F98" i="1" l="1"/>
  <c r="E3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3C53AF51-340B-45BC-910F-9CC1AB32707E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10086A59-C3F3-4D2F-9ED0-DC2CB0B3C96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428C7309-201F-470F-BC59-24A426BD1403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8FB6B954-31E7-4BD2-A71E-6DB389B22BD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938CAAA1-BBD2-4D33-8CDE-D6A6FB530F0A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<sst xmlns="http://schemas.openxmlformats.org/spreadsheetml/2006/main" count="378" uniqueCount="108">
  <si>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</si>
  <si>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</si>
  <si>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</si>
  <si>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</si>
  <si>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</si>
  <si>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</si>
  <si>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</si>
  <si>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</si>
  <si>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</si>
  <si>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</si>
  <si>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</si>
  <si>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</si>
  <si>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</si>
  <si>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</si>
  <si>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</si>
  <si>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</si>
  <si>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</si>
  <si>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</si>
  <si>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</si>
  <si>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</si>
  <si>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</si>
  <si>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</si>
  <si>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</si>
  <si>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</si>
  <si>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Nombre</t>
  </si>
  <si>
    <t>Tipo de reembolso</t>
  </si>
  <si>
    <t>Cantidad días de experto/a</t>
  </si>
  <si>
    <t xml:space="preserve">Total 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</si>
  <si>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</si>
  <si>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</si>
  <si>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</si>
  <si>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</si>
  <si>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</si>
  <si>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</si>
  <si>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</si>
  <si>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</si>
  <si>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</si>
  <si>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</si>
  <si>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</si>
  <si>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</si>
  <si>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</si>
  <si>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</si>
  <si>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</si>
  <si>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</si>
  <si>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</si>
  <si>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</si>
  <si>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</si>
  <si>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</si>
  <si>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</si>
  <si>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</si>
  <si>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t>Contra justificante</t>
  </si>
  <si>
    <t>Transporte</t>
  </si>
  <si>
    <t>Viáticos por manutención</t>
  </si>
  <si>
    <t>Viáticos por pernoctación</t>
  </si>
  <si>
    <t>Otros gastos de viaje</t>
  </si>
  <si>
    <t>4. Otros costos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</si>
  <si>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</si>
  <si>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</si>
  <si>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</si>
  <si>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</si>
  <si>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</si>
  <si>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</si>
  <si>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</si>
  <si>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</si>
  <si>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</si>
  <si>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</si>
  <si>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</si>
  <si>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</si>
  <si>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</si>
  <si>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</si>
  <si>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2. Honorarios y otros costos condicionados por el contrato </t>
  </si>
  <si>
    <t>2.1 Honorarios</t>
  </si>
  <si>
    <t>2.2 Partida de costos condicionados por el contrato</t>
  </si>
  <si>
    <t xml:space="preserve">3. Gastos de viaje </t>
  </si>
  <si>
    <t xml:space="preserve">4. Otros costos </t>
  </si>
  <si>
    <t xml:space="preserve">5. Costos totales 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</si>
  <si>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</si>
  <si>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</si>
  <si>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</si>
  <si>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</si>
  <si>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</si>
  <si>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</si>
  <si>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N.° de contrato:</t>
  </si>
  <si>
    <t>N.° de proyecto:</t>
  </si>
  <si>
    <t>Denominación en la especificación de precios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</si>
  <si>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</si>
  <si>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</si>
  <si>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</si>
  <si>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</si>
  <si>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</si>
  <si>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No procede</t>
  </si>
  <si>
    <t>** Si cambia el experto o la experta clave, introduzca en las explicaciones la fecha de finalización de la asignación y el inicio de la asignación del nuevo experto o de la nueva experta clave.</t>
  </si>
  <si>
    <t>Apellido(s)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</si>
  <si>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</si>
  <si>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Contingente expertos/as 6</t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</si>
  <si>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</si>
  <si>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</si>
  <si>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</si>
  <si>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</si>
  <si>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>Hasta 5 vuelos nacionales redondos cd de origen - GDL. Contra comprobación.</t>
  </si>
  <si>
    <t>Consultado en la pág. de Aeroméxico, con la CDMX como ciudad de origen para referencia</t>
  </si>
  <si>
    <t>Monto autorizado para México de 550 diario por experto.</t>
  </si>
  <si>
    <t>Costo por noche de hospedaje por persona.</t>
  </si>
  <si>
    <t>Hasta 2000 por experto en gastos de transporte dentro del estado de Jalisco.</t>
  </si>
  <si>
    <t>Gastos de viaje terrestre (transporte público autobús y/o gasolina – peajes)</t>
  </si>
  <si>
    <t>Renta de espacio por hasta $10,500.00 pesos; coffee break y refrigerio para hasta 30 personas por hasta $270.00 pesos por asistente; material de apoyo, papelería impresiones por hasta $500.00 pesos. servicios deben ser acordados y autorizados previamente con la persona responsable del proyecto por parte de GIZ. Fechas por confirmar.</t>
  </si>
  <si>
    <t>Representa el 5% del total del contrato</t>
  </si>
  <si>
    <t>G-012318-001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</si>
</sst>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;\-#,##0.00;\-"/>
    <numFmt numFmtId="166" formatCode="#,##0.00\ &quot;€&quot;"/>
    <numFmt numFmtId="167" formatCode="_-[$$-409]* #,##0.00_ ;_-[$$-409]* \-#,##0.00\ ;_-[$$-409]* &quot;-&quot;??_ ;_-@_ "/>
  </numFmts>
  <fonts count="49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strike/>
      <sz val="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  <font>
      <vertAlign val="subscript"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25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24">
    <xf numFmtId="0" fontId="0" fillId="0" borderId="0">
      <alignment vertical="center"/>
    </xf>
    <xf numFmtId="0" fontId="7" fillId="2" borderId="1" applyNumberFormat="0" applyProtection="0">
      <alignment horizontal="center" vertical="center" wrapText="1"/>
    </xf>
    <xf numFmtId="0" fontId="13" fillId="4" borderId="0" applyNumberFormat="0" applyAlignment="0" applyProtection="0"/>
    <xf numFmtId="0" fontId="7" fillId="0" borderId="0" applyNumberFormat="0" applyFill="0" applyBorder="0" applyAlignment="0" applyProtection="0"/>
    <xf numFmtId="0" fontId="6" fillId="5" borderId="0" applyNumberFormat="0" applyAlignment="0">
      <protection locked="0"/>
    </xf>
    <xf numFmtId="0" fontId="11" fillId="0" borderId="0" applyNumberFormat="0" applyFill="0" applyBorder="0" applyAlignment="0" applyProtection="0"/>
    <xf numFmtId="0" fontId="5" fillId="3" borderId="0" applyNumberFormat="0" applyBorder="0">
      <alignment vertical="center" shrinkToFit="1"/>
      <protection locked="0"/>
    </xf>
    <xf numFmtId="0" fontId="6" fillId="0" borderId="2" applyNumberFormat="0">
      <alignment vertical="center" wrapText="1"/>
    </xf>
    <xf numFmtId="0" fontId="10" fillId="5" borderId="3" applyNumberFormat="0">
      <alignment vertical="center" shrinkToFit="1"/>
      <protection locked="0"/>
    </xf>
    <xf numFmtId="4" fontId="10" fillId="5" borderId="3">
      <alignment vertical="center" shrinkToFit="1"/>
      <protection locked="0"/>
    </xf>
    <xf numFmtId="49" fontId="10" fillId="5" borderId="3">
      <alignment vertical="center" wrapText="1"/>
      <protection locked="0"/>
    </xf>
    <xf numFmtId="165" fontId="6" fillId="0" borderId="2" applyFont="0" applyFill="0" applyAlignment="0" applyProtection="0"/>
    <xf numFmtId="0" fontId="7" fillId="0" borderId="4" applyNumberFormat="0" applyFill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49" fontId="10" fillId="5" borderId="3" applyNumberFormat="0">
      <alignment vertical="center" wrapText="1"/>
      <protection locked="0"/>
    </xf>
    <xf numFmtId="0" fontId="32" fillId="7" borderId="17" applyNumberFormat="0" applyAlignment="0" applyProtection="0"/>
    <xf numFmtId="0" fontId="29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21" applyNumberFormat="0" applyFill="0" applyAlignment="0" applyProtection="0"/>
  </cellStyleXfs>
  <cellXfs count="144">
    <xf numFmtId="0" fontId="0" fillId="0" borderId="0" xfId="0">
      <alignment vertical="center"/>
    </xf>
    <xf numFmtId="0" fontId="7" fillId="0" borderId="0" xfId="3" applyBorder="1" applyAlignment="1">
      <alignment vertical="center"/>
    </xf>
    <xf numFmtId="0" fontId="8" fillId="0" borderId="0" xfId="0" applyFont="1">
      <alignment vertical="center"/>
    </xf>
    <xf numFmtId="0" fontId="7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3" fillId="4" borderId="0" xfId="2" applyAlignment="1">
      <alignment vertical="center"/>
    </xf>
    <xf numFmtId="0" fontId="7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8" fillId="0" borderId="0" xfId="0" applyFont="1" applyAlignment="1">
      <alignment horizontal="left" vertical="center"/>
    </xf>
    <xf numFmtId="0" fontId="10" fillId="5" borderId="3" xfId="8" applyAlignment="1">
      <alignment vertical="center"/>
      <protection locked="0"/>
    </xf>
    <xf numFmtId="0" fontId="6" fillId="0" borderId="2" xfId="7">
      <alignment vertical="center" wrapText="1"/>
    </xf>
    <xf numFmtId="49" fontId="10" fillId="5" borderId="3" xfId="10">
      <alignment vertical="center" wrapText="1"/>
      <protection locked="0"/>
    </xf>
    <xf numFmtId="49" fontId="8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4" fillId="0" borderId="0" xfId="0" applyFont="1">
      <alignment vertical="center"/>
    </xf>
    <xf numFmtId="49" fontId="10" fillId="0" borderId="2" xfId="7" applyNumberFormat="1" applyFont="1">
      <alignment vertical="center" wrapText="1"/>
    </xf>
    <xf numFmtId="0" fontId="15" fillId="0" borderId="0" xfId="0" applyFont="1">
      <alignment vertical="center"/>
    </xf>
    <xf numFmtId="14" fontId="10" fillId="5" borderId="3" xfId="10" applyNumberFormat="1">
      <alignment vertical="center" wrapText="1"/>
      <protection locked="0"/>
    </xf>
    <xf numFmtId="0" fontId="18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7" fillId="2" borderId="1" xfId="1" applyAlignment="1">
      <alignment horizontal="left" vertical="center" wrapText="1"/>
    </xf>
    <xf numFmtId="164" fontId="7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9" fillId="0" borderId="0" xfId="13" applyAlignment="1">
      <alignment vertical="center"/>
    </xf>
    <xf numFmtId="0" fontId="8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7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4" xfId="0" applyFont="1" applyBorder="1">
      <alignment vertical="center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5" xfId="1" applyBorder="1">
      <alignment horizontal="center" vertical="center" wrapText="1"/>
    </xf>
    <xf numFmtId="0" fontId="7" fillId="2" borderId="6" xfId="1" applyBorder="1">
      <alignment horizontal="center" vertical="center" wrapText="1"/>
    </xf>
    <xf numFmtId="49" fontId="6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1" fillId="0" borderId="0" xfId="5" applyAlignment="1">
      <alignment vertical="center"/>
    </xf>
    <xf numFmtId="0" fontId="2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6" borderId="3" xfId="10" applyFill="1" applyProtection="1">
      <alignment vertical="center" wrapText="1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2" fillId="0" borderId="0" xfId="5" applyFont="1" applyAlignment="1">
      <alignment vertical="center"/>
    </xf>
    <xf numFmtId="49" fontId="23" fillId="5" borderId="15" xfId="10" applyFont="1" applyBorder="1">
      <alignment vertical="center" wrapText="1"/>
      <protection locked="0"/>
    </xf>
    <xf numFmtId="0" fontId="24" fillId="0" borderId="0" xfId="0" applyFont="1">
      <alignment vertical="center"/>
    </xf>
    <xf numFmtId="49" fontId="23" fillId="5" borderId="16" xfId="10" applyFont="1" applyBorder="1">
      <alignment vertical="center" wrapText="1"/>
      <protection locked="0"/>
    </xf>
    <xf numFmtId="49" fontId="23" fillId="0" borderId="16" xfId="10" applyFont="1" applyFill="1" applyBorder="1" applyProtection="1">
      <alignment vertical="center" wrapText="1"/>
    </xf>
    <xf numFmtId="49" fontId="23" fillId="0" borderId="15" xfId="10" applyFont="1" applyFill="1" applyBorder="1" applyProtection="1">
      <alignment vertical="center" wrapText="1"/>
    </xf>
    <xf numFmtId="49" fontId="6" fillId="0" borderId="0" xfId="4" applyNumberFormat="1" applyFill="1" applyAlignment="1" applyProtection="1">
      <alignment vertical="center" shrinkToFit="1"/>
    </xf>
    <xf numFmtId="164" fontId="7" fillId="0" borderId="0" xfId="12" applyNumberFormat="1" applyFill="1" applyBorder="1" applyAlignment="1" applyProtection="1">
      <alignment horizontal="left" vertical="center"/>
    </xf>
    <xf numFmtId="0" fontId="24" fillId="0" borderId="0" xfId="16" applyFont="1"/>
    <xf numFmtId="0" fontId="27" fillId="0" borderId="0" xfId="16" applyFont="1" applyAlignment="1">
      <alignment vertical="center"/>
    </xf>
    <xf numFmtId="0" fontId="30" fillId="0" borderId="0" xfId="17" applyFont="1" applyBorder="1" applyAlignment="1" applyProtection="1">
      <alignment vertical="center" wrapText="1"/>
    </xf>
    <xf numFmtId="0" fontId="24" fillId="0" borderId="0" xfId="16" applyFont="1" applyAlignment="1">
      <alignment vertical="center"/>
    </xf>
    <xf numFmtId="0" fontId="33" fillId="0" borderId="19" xfId="12" applyFont="1" applyBorder="1" applyAlignment="1" applyProtection="1">
      <alignment vertical="center"/>
    </xf>
    <xf numFmtId="0" fontId="34" fillId="0" borderId="0" xfId="16" applyFont="1" applyAlignment="1">
      <alignment vertical="center"/>
    </xf>
    <xf numFmtId="0" fontId="23" fillId="0" borderId="18" xfId="16" applyFont="1" applyBorder="1" applyAlignment="1">
      <alignment vertical="center"/>
    </xf>
    <xf numFmtId="0" fontId="36" fillId="0" borderId="0" xfId="16" applyFont="1" applyAlignment="1">
      <alignment vertical="center"/>
    </xf>
    <xf numFmtId="0" fontId="37" fillId="0" borderId="0" xfId="16" applyFont="1" applyAlignment="1">
      <alignment vertical="center"/>
    </xf>
    <xf numFmtId="0" fontId="39" fillId="0" borderId="0" xfId="21" applyFont="1" applyAlignment="1" applyProtection="1">
      <alignment vertical="center"/>
    </xf>
    <xf numFmtId="0" fontId="23" fillId="0" borderId="18" xfId="16" applyFont="1" applyBorder="1"/>
    <xf numFmtId="0" fontId="8" fillId="0" borderId="0" xfId="16" applyFont="1" applyAlignment="1">
      <alignment vertical="center"/>
    </xf>
    <xf numFmtId="0" fontId="24" fillId="0" borderId="4" xfId="16" applyFont="1" applyBorder="1" applyAlignment="1">
      <alignment vertical="center"/>
    </xf>
    <xf numFmtId="0" fontId="42" fillId="0" borderId="0" xfId="16" applyFont="1" applyAlignment="1">
      <alignment vertical="center"/>
    </xf>
    <xf numFmtId="0" fontId="3" fillId="0" borderId="0" xfId="16"/>
    <xf numFmtId="49" fontId="26" fillId="0" borderId="0" xfId="19" applyNumberFormat="1" applyFont="1" applyFill="1" applyBorder="1" applyAlignment="1" applyProtection="1">
      <alignment horizontal="center" vertical="top" wrapText="1" shrinkToFit="1"/>
    </xf>
    <xf numFmtId="0" fontId="31" fillId="0" borderId="18" xfId="16" applyFont="1" applyBorder="1" applyAlignment="1">
      <alignment vertical="top"/>
    </xf>
    <xf numFmtId="0" fontId="45" fillId="0" borderId="0" xfId="16" applyFont="1" applyAlignment="1">
      <alignment horizontal="left" vertical="center"/>
    </xf>
    <xf numFmtId="0" fontId="46" fillId="0" borderId="0" xfId="16" applyFont="1" applyAlignment="1">
      <alignment vertical="center"/>
    </xf>
    <xf numFmtId="0" fontId="24" fillId="0" borderId="22" xfId="16" applyFont="1" applyBorder="1"/>
    <xf numFmtId="0" fontId="23" fillId="0" borderId="0" xfId="16" applyFont="1"/>
    <xf numFmtId="0" fontId="33" fillId="0" borderId="4" xfId="12" applyFont="1" applyAlignment="1" applyProtection="1">
      <alignment vertical="center"/>
    </xf>
    <xf numFmtId="166" fontId="33" fillId="0" borderId="4" xfId="12" applyNumberFormat="1" applyFont="1" applyAlignment="1" applyProtection="1">
      <alignment vertical="center"/>
    </xf>
    <xf numFmtId="0" fontId="24" fillId="0" borderId="4" xfId="16" applyFont="1" applyBorder="1"/>
    <xf numFmtId="0" fontId="23" fillId="0" borderId="0" xfId="16" applyFont="1" applyAlignment="1">
      <alignment vertical="center"/>
    </xf>
    <xf numFmtId="0" fontId="42" fillId="0" borderId="0" xfId="16" applyFont="1" applyAlignment="1">
      <alignment horizontal="left" vertical="center"/>
    </xf>
    <xf numFmtId="0" fontId="31" fillId="0" borderId="4" xfId="12" applyFont="1" applyAlignment="1" applyProtection="1">
      <alignment vertical="center"/>
    </xf>
    <xf numFmtId="0" fontId="33" fillId="2" borderId="18" xfId="23" applyFont="1" applyFill="1" applyBorder="1" applyAlignment="1" applyProtection="1">
      <alignment horizontal="left" vertical="center" wrapText="1"/>
    </xf>
    <xf numFmtId="0" fontId="33" fillId="0" borderId="0" xfId="23" applyFont="1" applyFill="1" applyBorder="1" applyAlignment="1" applyProtection="1">
      <alignment horizontal="center" vertical="center" wrapText="1"/>
    </xf>
    <xf numFmtId="0" fontId="7" fillId="2" borderId="0" xfId="1" applyBorder="1" applyAlignment="1">
      <alignment horizontal="left" vertical="center" wrapText="1"/>
    </xf>
    <xf numFmtId="14" fontId="6" fillId="0" borderId="0" xfId="4" applyNumberFormat="1" applyFill="1" applyAlignment="1" applyProtection="1">
      <alignment horizontal="left" vertical="center" shrinkToFit="1"/>
    </xf>
    <xf numFmtId="0" fontId="35" fillId="0" borderId="0" xfId="20" applyFont="1" applyFill="1" applyBorder="1" applyAlignment="1" applyProtection="1">
      <alignment vertical="center"/>
    </xf>
    <xf numFmtId="0" fontId="44" fillId="0" borderId="0" xfId="20" applyFont="1" applyFill="1" applyBorder="1" applyAlignment="1" applyProtection="1">
      <alignment vertical="center"/>
    </xf>
    <xf numFmtId="0" fontId="35" fillId="4" borderId="18" xfId="20" applyFont="1" applyFill="1" applyBorder="1" applyAlignment="1" applyProtection="1">
      <alignment vertical="center"/>
    </xf>
    <xf numFmtId="0" fontId="35" fillId="4" borderId="0" xfId="20" applyFont="1" applyFill="1" applyBorder="1" applyAlignment="1" applyProtection="1">
      <alignment vertical="center"/>
    </xf>
    <xf numFmtId="0" fontId="44" fillId="4" borderId="0" xfId="20" applyFont="1" applyFill="1" applyBorder="1" applyAlignment="1" applyProtection="1">
      <alignment vertical="center"/>
    </xf>
    <xf numFmtId="0" fontId="33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10" fillId="5" borderId="3" xfId="8" applyAlignment="1">
      <alignment vertical="center" wrapText="1"/>
      <protection locked="0"/>
    </xf>
    <xf numFmtId="0" fontId="0" fillId="0" borderId="2" xfId="7" applyFont="1" applyAlignment="1">
      <alignment horizontal="center" vertical="center" wrapText="1" shrinkToFit="1"/>
    </xf>
    <xf numFmtId="0" fontId="2" fillId="0" borderId="12" xfId="0" applyFont="1" applyBorder="1">
      <alignment vertical="center"/>
    </xf>
    <xf numFmtId="0" fontId="1" fillId="0" borderId="12" xfId="0" applyFont="1" applyBorder="1">
      <alignment vertical="center"/>
    </xf>
    <xf numFmtId="167" fontId="0" fillId="0" borderId="2" xfId="11" applyNumberFormat="1" applyFont="1" applyAlignment="1">
      <alignment vertical="center"/>
    </xf>
    <xf numFmtId="167" fontId="8" fillId="0" borderId="0" xfId="0" applyNumberFormat="1" applyFont="1">
      <alignment vertical="center"/>
    </xf>
    <xf numFmtId="167" fontId="7" fillId="0" borderId="4" xfId="12" applyNumberFormat="1" applyAlignment="1">
      <alignment vertical="center"/>
    </xf>
    <xf numFmtId="167" fontId="10" fillId="5" borderId="3" xfId="9" applyNumberFormat="1">
      <alignment vertical="center" shrinkToFit="1"/>
      <protection locked="0"/>
    </xf>
    <xf numFmtId="167" fontId="10" fillId="5" borderId="3" xfId="9" applyNumberFormat="1" applyAlignment="1">
      <alignment vertical="center" wrapText="1" shrinkToFit="1"/>
      <protection locked="0"/>
    </xf>
    <xf numFmtId="167" fontId="0" fillId="0" borderId="2" xfId="11" applyNumberFormat="1" applyFont="1" applyAlignment="1">
      <alignment vertical="center" wrapText="1"/>
    </xf>
    <xf numFmtId="167" fontId="33" fillId="0" borderId="4" xfId="12" applyNumberFormat="1" applyFont="1" applyAlignment="1" applyProtection="1">
      <alignment vertical="center"/>
    </xf>
    <xf numFmtId="167" fontId="33" fillId="0" borderId="4" xfId="12" applyNumberFormat="1" applyFont="1" applyFill="1" applyAlignment="1" applyProtection="1">
      <alignment vertical="center"/>
    </xf>
    <xf numFmtId="0" fontId="1" fillId="0" borderId="0" xfId="0" applyFont="1">
      <alignment vertical="center"/>
    </xf>
    <xf numFmtId="49" fontId="6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0" fontId="19" fillId="0" borderId="0" xfId="14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6" fillId="5" borderId="0" xfId="4" applyNumberFormat="1" applyAlignment="1">
      <alignment horizontal="left" vertical="center" shrinkToFit="1"/>
      <protection locked="0"/>
    </xf>
    <xf numFmtId="49" fontId="6" fillId="5" borderId="0" xfId="4" applyNumberFormat="1" applyAlignment="1">
      <alignment horizontal="left" vertical="center" shrinkToFit="1"/>
      <protection locked="0"/>
    </xf>
    <xf numFmtId="49" fontId="10" fillId="5" borderId="7" xfId="10" applyBorder="1" applyAlignment="1">
      <alignment horizontal="center" vertical="center" wrapText="1"/>
      <protection locked="0"/>
    </xf>
    <xf numFmtId="49" fontId="10" fillId="5" borderId="8" xfId="10" applyBorder="1" applyAlignment="1">
      <alignment horizontal="center" vertical="center" wrapText="1"/>
      <protection locked="0"/>
    </xf>
    <xf numFmtId="14" fontId="6" fillId="0" borderId="0" xfId="4" applyNumberFormat="1" applyFill="1" applyAlignment="1" applyProtection="1">
      <alignment horizontal="left" vertical="center" shrinkToFit="1"/>
    </xf>
    <xf numFmtId="0" fontId="6" fillId="0" borderId="0" xfId="4" applyNumberFormat="1" applyFill="1" applyAlignment="1" applyProtection="1">
      <alignment horizontal="left" vertical="center" shrinkToFit="1"/>
    </xf>
    <xf numFmtId="49" fontId="6" fillId="0" borderId="0" xfId="4" applyNumberFormat="1" applyFill="1" applyAlignment="1" applyProtection="1">
      <alignment horizontal="left" vertical="center" shrinkToFit="1"/>
    </xf>
    <xf numFmtId="49" fontId="6" fillId="0" borderId="0" xfId="4" applyNumberForma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41" fillId="0" borderId="18" xfId="21" applyFont="1" applyBorder="1" applyAlignment="1" applyProtection="1">
      <alignment horizontal="left" vertical="center"/>
    </xf>
    <xf numFmtId="0" fontId="41" fillId="0" borderId="0" xfId="21" applyFont="1" applyBorder="1" applyAlignment="1" applyProtection="1">
      <alignment horizontal="left" vertical="center"/>
    </xf>
    <xf numFmtId="0" fontId="19" fillId="0" borderId="0" xfId="14" applyFill="1" applyBorder="1" applyAlignment="1" applyProtection="1">
      <alignment horizontal="left" vertical="top" wrapText="1"/>
    </xf>
    <xf numFmtId="0" fontId="47" fillId="0" borderId="11" xfId="15" applyFont="1" applyBorder="1" applyAlignment="1" applyProtection="1">
      <alignment horizontal="left" vertical="center" wrapText="1"/>
    </xf>
    <xf numFmtId="0" fontId="47" fillId="0" borderId="10" xfId="15" applyFont="1" applyBorder="1" applyAlignment="1" applyProtection="1">
      <alignment horizontal="left" vertical="center" wrapText="1"/>
    </xf>
    <xf numFmtId="0" fontId="47" fillId="0" borderId="14" xfId="15" applyFont="1" applyBorder="1" applyAlignment="1" applyProtection="1">
      <alignment horizontal="left" vertical="center" wrapText="1"/>
    </xf>
    <xf numFmtId="0" fontId="27" fillId="0" borderId="0" xfId="16" applyFont="1" applyAlignment="1">
      <alignment vertical="center" wrapText="1"/>
    </xf>
    <xf numFmtId="0" fontId="28" fillId="0" borderId="0" xfId="16" applyFont="1" applyAlignment="1">
      <alignment horizontal="left" vertical="top" wrapText="1"/>
    </xf>
    <xf numFmtId="0" fontId="27" fillId="0" borderId="0" xfId="16" applyFont="1" applyAlignment="1">
      <alignment horizontal="left" vertical="top" wrapText="1"/>
    </xf>
    <xf numFmtId="49" fontId="6" fillId="0" borderId="0" xfId="4" applyNumberFormat="1" applyFill="1" applyAlignment="1" applyProtection="1">
      <alignment horizontal="left" vertical="center" wrapText="1"/>
    </xf>
    <xf numFmtId="0" fontId="13" fillId="4" borderId="0" xfId="2" applyAlignment="1">
      <alignment vertical="center" wrapText="1"/>
    </xf>
    <xf numFmtId="2" fontId="23" fillId="5" borderId="3" xfId="8" applyNumberFormat="1" applyFont="1" applyAlignment="1">
      <alignment vertical="center"/>
      <protection locked="0"/>
    </xf>
    <xf numFmtId="167" fontId="23" fillId="5" borderId="3" xfId="9" applyNumberFormat="1" applyFont="1">
      <alignment vertical="center" shrinkToFit="1"/>
      <protection locked="0"/>
    </xf>
    <xf numFmtId="2" fontId="23" fillId="5" borderId="3" xfId="8" applyNumberFormat="1" applyFont="1" applyAlignment="1">
      <alignment vertical="center" wrapText="1"/>
      <protection locked="0"/>
    </xf>
    <xf numFmtId="167" fontId="23" fillId="5" borderId="3" xfId="9" applyNumberFormat="1" applyFont="1" applyAlignment="1">
      <alignment vertical="center" wrapText="1" shrinkToFit="1"/>
      <protection locked="0"/>
    </xf>
    <xf numFmtId="49" fontId="23" fillId="5" borderId="24" xfId="18" applyFont="1" applyBorder="1">
      <alignment vertical="center" wrapText="1"/>
      <protection locked="0"/>
    </xf>
    <xf numFmtId="49" fontId="23" fillId="5" borderId="23" xfId="18" applyFont="1" applyBorder="1" applyAlignment="1">
      <alignment vertical="top" wrapText="1"/>
      <protection locked="0"/>
    </xf>
    <xf numFmtId="167" fontId="23" fillId="6" borderId="23" xfId="11" applyNumberFormat="1" applyFont="1" applyFill="1" applyBorder="1" applyAlignment="1">
      <alignment vertical="center"/>
    </xf>
    <xf numFmtId="167" fontId="23" fillId="6" borderId="23" xfId="11" applyNumberFormat="1" applyFont="1" applyFill="1" applyBorder="1" applyAlignment="1">
      <alignment vertical="center" wrapText="1"/>
    </xf>
    <xf numFmtId="49" fontId="10" fillId="5" borderId="15" xfId="10" applyBorder="1">
      <alignment vertical="center" wrapText="1"/>
      <protection locked="0"/>
    </xf>
    <xf numFmtId="167" fontId="23" fillId="0" borderId="2" xfId="11" applyNumberFormat="1" applyFont="1" applyAlignment="1">
      <alignment vertical="center" wrapText="1"/>
    </xf>
    <xf numFmtId="0" fontId="7" fillId="0" borderId="0" xfId="12" applyBorder="1" applyAlignment="1">
      <alignment vertical="center"/>
    </xf>
  </cellXfs>
  <cellStyles count="24">
    <cellStyle name="Beschriftung" xfId="7" xr:uid="{120F6917-B2C1-4F6B-9646-B5A96121CEF4}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1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2" xr:uid="{FF0C8FCC-99F0-4E54-B2F6-5CF371EA0531}"/>
    <cellStyle name="Normal" xfId="0" builtinId="0" customBuiltin="1"/>
    <cellStyle name="Standard 2" xfId="16" xr:uid="{C8F3CD96-12F5-482C-AE42-F6764C0B2115}"/>
    <cellStyle name="Tabelle Zahl" xfId="11" xr:uid="{37D0CFB5-2ABE-412E-9C51-F747FCA30F4B}"/>
    <cellStyle name="Texto explicativo" xfId="5" builtinId="53" customBuiltin="1"/>
    <cellStyle name="Título" xfId="15" builtinId="15"/>
    <cellStyle name="Título 2" xfId="1" builtinId="17" customBuiltin="1"/>
    <cellStyle name="Título 3" xfId="2" builtinId="18" customBuiltin="1"/>
    <cellStyle name="Überschrift 2 2" xfId="23" xr:uid="{CA768AC6-9617-4B2B-ACCC-0DCDB544DD62}"/>
    <cellStyle name="Überschrift 3 2" xfId="20" xr:uid="{DAAC4259-90DA-44F9-9778-C339B2E84BEF}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635392</xdr:colOff>
      <xdr:row>0</xdr:row>
      <xdr:rowOff>0</xdr:rowOff>
    </xdr:from>
    <xdr:to>
      <xdr:col>6</xdr:col>
      <xdr:colOff>1116775</xdr:colOff>
      <xdr:row>1</xdr:row>
      <xdr:rowOff>15425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320112" y="0"/>
          <a:ext cx="1832065" cy="856800"/>
        </a:xfrm>
        <a:prstGeom prst="rect">
          <a:avLst/>
        </a:prstGeom>
      </xdr:spPr>
    </xdr:pic>
    <xdr:clientData/>
  </xdr:twoCellAnchor>
  <xdr:twoCellAnchor>
    <xdr:from>
      <xdr:col>7</xdr:col>
      <xdr:colOff>104774</xdr:colOff>
      <xdr:row>4</xdr:row>
      <xdr:rowOff>19050</xdr:rowOff>
    </xdr:from>
    <xdr:to>
      <xdr:col>15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7</xdr:col>
      <xdr:colOff>116541</xdr:colOff>
      <xdr:row>8</xdr:row>
      <xdr:rowOff>35863</xdr:rowOff>
    </xdr:from>
    <xdr:to>
      <xdr:col>15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</xdr:colOff>
      <xdr:row>0</xdr:row>
      <xdr:rowOff>0</xdr:rowOff>
    </xdr:from>
    <xdr:to>
      <xdr:col>6</xdr:col>
      <xdr:colOff>1808719</xdr:colOff>
      <xdr:row>1</xdr:row>
      <xdr:rowOff>19235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7B73080-0159-470F-A29C-E8843F24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6754177" y="0"/>
          <a:ext cx="1819197" cy="86315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97EE222-1D23-4867-8219-B647E22A11A7}"/>
            </a:ext>
          </a:extLst>
        </xdr:cNvPr>
        <xdr:cNvSpPr txBox="1"/>
      </xdr:nvSpPr>
      <xdr:spPr>
        <a:xfrm>
          <a:off x="8883014" y="1283970"/>
          <a:ext cx="6122670" cy="613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83127</xdr:colOff>
      <xdr:row>10</xdr:row>
      <xdr:rowOff>11875</xdr:rowOff>
    </xdr:from>
    <xdr:to>
      <xdr:col>16</xdr:col>
      <xdr:colOff>98616</xdr:colOff>
      <xdr:row>43</xdr:row>
      <xdr:rowOff>41327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3DA14A1-FB6F-4E96-A0CE-A4520AB367C7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61367" y="2229295"/>
          <a:ext cx="6157209" cy="5035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22742</xdr:rowOff>
    </xdr:from>
    <xdr:to>
      <xdr:col>6</xdr:col>
      <xdr:colOff>170477</xdr:colOff>
      <xdr:row>1</xdr:row>
      <xdr:rowOff>159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izonline-my.sharepoint.com/personal/adriana_carreno_giz_de/Documents/Cluster-Programas/23.2136.2-001.00G-012318-001%20Agricultura%20Sostenible/Contratos/LictPubl-Transformacion/06.%20C&#225;lculoValorContrato%20ARA.xlsx" TargetMode="External"/><Relationship Id="rId1" Type="http://schemas.openxmlformats.org/officeDocument/2006/relationships/externalLinkPath" Target="06.%20C&#225;lculoValorContrato%20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(2)"/>
      <sheetName val="Estim. de costos | Rendimiento"/>
      <sheetName val="Estim. de costos | Opcional"/>
      <sheetName val="Suma de rend. y opcional"/>
      <sheetName val="Listen"/>
    </sheetNames>
    <sheetDataSet>
      <sheetData sheetId="0"/>
      <sheetData sheetId="1"/>
      <sheetData sheetId="2"/>
      <sheetData sheetId="3"/>
      <sheetData sheetId="4">
        <row r="4">
          <cell r="D4" t="str">
            <v>Sí</v>
          </cell>
        </row>
        <row r="5">
          <cell r="D5" t="str">
            <v>No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M110"/>
  <sheetViews>
    <sheetView showGridLines="0" tabSelected="1" zoomScale="85" zoomScaleNormal="85" workbookViewId="0">
      <selection activeCell="B3" sqref="B3"/>
    </sheetView>
  </sheetViews>
  <sheetFormatPr baseColWidth="10" defaultColWidth="11.375" defaultRowHeight="11.4" outlineLevelRow="2" x14ac:dyDescent="0.2"/>
  <cols>
    <col min="1" max="1" width="36.125" customWidth="1"/>
    <col min="2" max="2" width="16.25" customWidth="1"/>
    <col min="3" max="3" width="19.625" customWidth="1"/>
    <col min="4" max="4" width="12.75" customWidth="1"/>
    <col min="5" max="5" width="15.25" customWidth="1"/>
    <col min="6" max="6" width="21.375" customWidth="1"/>
    <col min="7" max="7" width="30.625" customWidth="1"/>
    <col min="8" max="8" width="5.75" customWidth="1"/>
    <col min="9" max="9" width="11.375" customWidth="1"/>
    <col min="10" max="10" width="9.375" customWidth="1"/>
    <col min="11" max="11" width="5.25" customWidth="1"/>
    <col min="13" max="13" width="34.875" customWidth="1"/>
  </cols>
  <sheetData>
    <row r="1" spans="1:13" ht="67.650000000000006" customHeight="1" x14ac:dyDescent="0.2">
      <c r="A1" s="111" t="s">
        <v>0</v>
      </c>
      <c r="B1" s="112"/>
      <c r="C1" s="112"/>
      <c r="D1" s="112"/>
      <c r="E1" s="112"/>
      <c r="F1" s="112"/>
      <c r="G1" s="47"/>
    </row>
    <row r="2" spans="1:13" s="2" customFormat="1" ht="15.75" customHeight="1" x14ac:dyDescent="0.2">
      <c r="A2" s="97" t="s">
        <v>98</v>
      </c>
    </row>
    <row r="3" spans="1:13" x14ac:dyDescent="0.2">
      <c r="A3" s="28" t="s">
        <v>1</v>
      </c>
      <c r="B3" s="39"/>
      <c r="C3" s="29" t="s">
        <v>2</v>
      </c>
      <c r="D3" s="113"/>
      <c r="E3" s="113"/>
      <c r="F3" s="29"/>
      <c r="G3" s="15"/>
    </row>
    <row r="4" spans="1:13" s="2" customFormat="1" ht="5.25" customHeight="1" x14ac:dyDescent="0.2">
      <c r="A4" s="27"/>
      <c r="C4" s="30"/>
      <c r="D4" s="9"/>
      <c r="E4" s="9"/>
      <c r="F4" s="9"/>
      <c r="G4" s="9"/>
    </row>
    <row r="5" spans="1:13" x14ac:dyDescent="0.2">
      <c r="A5" s="31" t="s">
        <v>3</v>
      </c>
      <c r="B5" s="39" t="s">
        <v>107</v>
      </c>
      <c r="C5" s="29" t="s">
        <v>4</v>
      </c>
      <c r="D5" s="114"/>
      <c r="E5" s="114"/>
      <c r="F5" s="114"/>
      <c r="G5" s="114"/>
    </row>
    <row r="6" spans="1:13" s="2" customFormat="1" ht="4.2" x14ac:dyDescent="0.2">
      <c r="A6" s="27"/>
      <c r="C6" s="30"/>
    </row>
    <row r="7" spans="1:13" ht="34.200000000000003" customHeight="1" x14ac:dyDescent="0.2">
      <c r="A7" s="32"/>
      <c r="B7" s="23"/>
      <c r="C7" s="29" t="s">
        <v>5</v>
      </c>
      <c r="D7" s="108"/>
      <c r="E7" s="109"/>
      <c r="F7" s="109"/>
      <c r="G7" s="109"/>
    </row>
    <row r="8" spans="1:13" s="18" customFormat="1" ht="9.6" x14ac:dyDescent="0.2">
      <c r="A8" s="33"/>
      <c r="B8" s="34"/>
      <c r="C8" s="34"/>
      <c r="D8" s="34"/>
      <c r="E8" s="34"/>
      <c r="F8" s="34"/>
      <c r="G8" s="34"/>
    </row>
    <row r="9" spans="1:13" ht="12" x14ac:dyDescent="0.2">
      <c r="A9" s="5" t="s">
        <v>6</v>
      </c>
      <c r="B9" s="5"/>
      <c r="C9" s="5"/>
      <c r="D9" s="5"/>
      <c r="E9" s="5"/>
      <c r="F9" s="5"/>
      <c r="G9" s="5"/>
    </row>
    <row r="10" spans="1:13" s="20" customFormat="1" ht="5.4" outlineLevel="2" x14ac:dyDescent="0.2"/>
    <row r="11" spans="1:13" ht="12" outlineLevel="2" x14ac:dyDescent="0.2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3" outlineLevel="2" x14ac:dyDescent="0.2">
      <c r="A12" s="12" t="s">
        <v>13</v>
      </c>
      <c r="B12" s="115"/>
      <c r="C12" s="116"/>
      <c r="D12" s="10"/>
      <c r="E12" s="102"/>
      <c r="F12" s="99">
        <f>D12*E12</f>
        <v>0</v>
      </c>
      <c r="G12" s="12"/>
    </row>
    <row r="13" spans="1:13" outlineLevel="2" x14ac:dyDescent="0.2">
      <c r="A13" s="12" t="s">
        <v>14</v>
      </c>
      <c r="B13" s="115"/>
      <c r="C13" s="116"/>
      <c r="D13" s="10"/>
      <c r="E13" s="102"/>
      <c r="F13" s="99">
        <f>D13*E13</f>
        <v>0</v>
      </c>
      <c r="G13" s="12"/>
      <c r="M13" s="21"/>
    </row>
    <row r="14" spans="1:13" outlineLevel="2" x14ac:dyDescent="0.2">
      <c r="A14" s="12" t="s">
        <v>15</v>
      </c>
      <c r="B14" s="115"/>
      <c r="C14" s="116"/>
      <c r="D14" s="10"/>
      <c r="E14" s="102"/>
      <c r="F14" s="99">
        <f t="shared" ref="F14:F18" si="0">D14*E14</f>
        <v>0</v>
      </c>
      <c r="G14" s="12"/>
      <c r="M14" s="21"/>
    </row>
    <row r="15" spans="1:13" outlineLevel="2" x14ac:dyDescent="0.2">
      <c r="A15" s="12" t="s">
        <v>16</v>
      </c>
      <c r="B15" s="115"/>
      <c r="C15" s="116"/>
      <c r="D15" s="10"/>
      <c r="E15" s="102"/>
      <c r="F15" s="99">
        <f t="shared" si="0"/>
        <v>0</v>
      </c>
      <c r="G15" s="12"/>
      <c r="M15" s="21"/>
    </row>
    <row r="16" spans="1:13" outlineLevel="2" x14ac:dyDescent="0.2">
      <c r="A16" s="12" t="s">
        <v>17</v>
      </c>
      <c r="B16" s="115"/>
      <c r="C16" s="116"/>
      <c r="D16" s="10"/>
      <c r="E16" s="102"/>
      <c r="F16" s="99">
        <f t="shared" si="0"/>
        <v>0</v>
      </c>
      <c r="G16" s="12"/>
      <c r="M16" s="21"/>
    </row>
    <row r="17" spans="1:13" outlineLevel="2" x14ac:dyDescent="0.2">
      <c r="A17" s="12" t="s">
        <v>18</v>
      </c>
      <c r="B17" s="115"/>
      <c r="C17" s="116"/>
      <c r="D17" s="10"/>
      <c r="E17" s="102"/>
      <c r="F17" s="99">
        <f t="shared" si="0"/>
        <v>0</v>
      </c>
      <c r="G17" s="12"/>
      <c r="M17" s="21"/>
    </row>
    <row r="18" spans="1:13" outlineLevel="2" x14ac:dyDescent="0.2">
      <c r="A18" s="12" t="s">
        <v>19</v>
      </c>
      <c r="B18" s="115"/>
      <c r="C18" s="116"/>
      <c r="D18" s="10"/>
      <c r="E18" s="102"/>
      <c r="F18" s="99">
        <f t="shared" si="0"/>
        <v>0</v>
      </c>
      <c r="G18" s="12"/>
      <c r="M18" s="21"/>
    </row>
    <row r="19" spans="1:13" outlineLevel="2" x14ac:dyDescent="0.2">
      <c r="A19" s="12" t="s">
        <v>20</v>
      </c>
      <c r="B19" s="115"/>
      <c r="C19" s="116"/>
      <c r="D19" s="10"/>
      <c r="E19" s="102"/>
      <c r="F19" s="99">
        <f t="shared" ref="F19" si="1">D19*E19</f>
        <v>0</v>
      </c>
      <c r="G19" s="12"/>
      <c r="M19" s="21"/>
    </row>
    <row r="20" spans="1:13" s="2" customFormat="1" ht="4.2" outlineLevel="2" x14ac:dyDescent="0.2">
      <c r="C20" s="9"/>
      <c r="F20" s="100"/>
    </row>
    <row r="21" spans="1:13" ht="12" x14ac:dyDescent="0.2">
      <c r="A21" s="6" t="s">
        <v>21</v>
      </c>
      <c r="B21" s="6"/>
      <c r="C21" s="6"/>
      <c r="D21" s="6"/>
      <c r="E21" s="6"/>
      <c r="F21" s="101">
        <f>SUM(F12:F20)</f>
        <v>0</v>
      </c>
      <c r="G21" s="6"/>
    </row>
    <row r="22" spans="1:13" s="16" customFormat="1" ht="17.25" customHeight="1" x14ac:dyDescent="0.2"/>
    <row r="23" spans="1:13" ht="12" x14ac:dyDescent="0.2">
      <c r="A23" s="5" t="s">
        <v>22</v>
      </c>
      <c r="B23" s="5"/>
      <c r="C23" s="5"/>
      <c r="D23" s="5"/>
      <c r="E23" s="5"/>
      <c r="F23" s="5"/>
      <c r="G23" s="5"/>
    </row>
    <row r="24" spans="1:13" s="20" customFormat="1" ht="5.4" customHeight="1" x14ac:dyDescent="0.2"/>
    <row r="25" spans="1:13" ht="36" x14ac:dyDescent="0.2">
      <c r="A25" s="22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3" t="s">
        <v>27</v>
      </c>
      <c r="G25" s="3" t="s">
        <v>12</v>
      </c>
    </row>
    <row r="26" spans="1:13" s="40" customFormat="1" x14ac:dyDescent="0.2">
      <c r="A26" s="12" t="s">
        <v>28</v>
      </c>
      <c r="B26" s="94" t="str">
        <f>IFERROR(VLOOKUP(A26,'Lista de expertos(as) clave'!$B$11:$D$34,3,0)&amp;" "&amp;VLOOKUP(A26,'Lista de expertos(as) clave'!$B$11:$D$34,2,0),"N.N.")</f>
        <v xml:space="preserve"> </v>
      </c>
      <c r="C26" s="8" t="s">
        <v>95</v>
      </c>
      <c r="D26" s="95"/>
      <c r="E26" s="103"/>
      <c r="F26" s="104">
        <f>D26*E26</f>
        <v>0</v>
      </c>
      <c r="G26" s="12"/>
    </row>
    <row r="27" spans="1:13" s="40" customFormat="1" x14ac:dyDescent="0.2">
      <c r="A27" s="12" t="s">
        <v>29</v>
      </c>
      <c r="B27" s="94" t="str">
        <f>IFERROR(VLOOKUP(A27,'Lista de expertos(as) clave'!$B$11:$D$34,3,0)&amp;" "&amp;VLOOKUP(A27,'Lista de expertos(as) clave'!$B$11:$D$34,2,0),"N.N.")</f>
        <v xml:space="preserve">  </v>
      </c>
      <c r="C27" s="8" t="s">
        <v>95</v>
      </c>
      <c r="D27" s="95"/>
      <c r="E27" s="103"/>
      <c r="F27" s="104">
        <f t="shared" ref="F27:F36" si="2">D27*E27</f>
        <v>0</v>
      </c>
      <c r="G27" s="12"/>
    </row>
    <row r="28" spans="1:13" s="40" customFormat="1" outlineLevel="1" x14ac:dyDescent="0.2">
      <c r="A28" s="12" t="s">
        <v>30</v>
      </c>
      <c r="B28" s="94" t="str">
        <f>IFERROR(VLOOKUP(A28,'Lista de expertos(as) clave'!$B$11:$D$34,3,0)&amp;" "&amp;VLOOKUP(A28,'Lista de expertos(as) clave'!$B$11:$D$34,2,0),"N.N.")</f>
        <v xml:space="preserve"> </v>
      </c>
      <c r="C28" s="8" t="s">
        <v>95</v>
      </c>
      <c r="D28" s="95"/>
      <c r="E28" s="103"/>
      <c r="F28" s="104">
        <f t="shared" si="2"/>
        <v>0</v>
      </c>
      <c r="G28" s="12"/>
    </row>
    <row r="29" spans="1:13" s="40" customFormat="1" outlineLevel="1" x14ac:dyDescent="0.2">
      <c r="A29" s="12" t="s">
        <v>31</v>
      </c>
      <c r="B29" s="94" t="str">
        <f>IFERROR(VLOOKUP(A29,'Lista de expertos(as) clave'!$B$11:$D$34,3,0)&amp;" "&amp;VLOOKUP(A29,'Lista de expertos(as) clave'!$B$11:$D$34,2,0),"N.N.")</f>
        <v xml:space="preserve"> </v>
      </c>
      <c r="C29" s="8" t="s">
        <v>95</v>
      </c>
      <c r="D29" s="95"/>
      <c r="E29" s="103"/>
      <c r="F29" s="104">
        <f t="shared" si="2"/>
        <v>0</v>
      </c>
      <c r="G29" s="12"/>
    </row>
    <row r="30" spans="1:13" s="40" customFormat="1" outlineLevel="1" x14ac:dyDescent="0.2">
      <c r="A30" s="12" t="s">
        <v>32</v>
      </c>
      <c r="B30" s="94" t="str">
        <f>IFERROR(VLOOKUP(A30,'Lista de expertos(as) clave'!$B$11:$D$34,3,0)&amp;" "&amp;VLOOKUP(A30,'Lista de expertos(as) clave'!$B$11:$D$34,2,0),"N.N.")</f>
        <v xml:space="preserve"> </v>
      </c>
      <c r="C30" s="8" t="s">
        <v>95</v>
      </c>
      <c r="D30" s="95"/>
      <c r="E30" s="103"/>
      <c r="F30" s="104">
        <f t="shared" si="2"/>
        <v>0</v>
      </c>
      <c r="G30" s="12"/>
    </row>
    <row r="31" spans="1:13" s="40" customFormat="1" outlineLevel="1" x14ac:dyDescent="0.2">
      <c r="A31" s="12" t="s">
        <v>33</v>
      </c>
      <c r="B31" s="94" t="str">
        <f>IFERROR(VLOOKUP(A31,'Lista de expertos(as) clave'!$B$11:$D$34,3,0)&amp;" "&amp;VLOOKUP(A31,'Lista de expertos(as) clave'!$B$11:$D$34,2,0),"N.N.")</f>
        <v xml:space="preserve"> </v>
      </c>
      <c r="C31" s="8" t="s">
        <v>95</v>
      </c>
      <c r="D31" s="95"/>
      <c r="E31" s="103"/>
      <c r="F31" s="104">
        <f t="shared" si="2"/>
        <v>0</v>
      </c>
      <c r="G31" s="12"/>
    </row>
    <row r="32" spans="1:13" s="40" customFormat="1" outlineLevel="1" x14ac:dyDescent="0.2">
      <c r="A32" s="12" t="s">
        <v>34</v>
      </c>
      <c r="B32" s="94" t="str">
        <f>IFERROR(VLOOKUP(A32,'Lista de expertos(as) clave'!$B$11:$D$34,3,0)&amp;" "&amp;VLOOKUP(A32,'Lista de expertos(as) clave'!$B$11:$D$34,2,0),"N.N.")</f>
        <v xml:space="preserve"> </v>
      </c>
      <c r="C32" s="8" t="s">
        <v>95</v>
      </c>
      <c r="D32" s="95"/>
      <c r="E32" s="103"/>
      <c r="F32" s="104">
        <f t="shared" si="2"/>
        <v>0</v>
      </c>
      <c r="G32" s="12"/>
    </row>
    <row r="33" spans="1:7" s="40" customFormat="1" outlineLevel="1" x14ac:dyDescent="0.2">
      <c r="A33" s="12" t="s">
        <v>35</v>
      </c>
      <c r="B33" s="94" t="str">
        <f>IFERROR(VLOOKUP(A33,'Lista de expertos(as) clave'!$B$11:$D$34,3,0)&amp;" "&amp;VLOOKUP(A33,'Lista de expertos(as) clave'!$B$11:$D$34,2,0),"N.N.")</f>
        <v xml:space="preserve"> </v>
      </c>
      <c r="C33" s="8" t="s">
        <v>95</v>
      </c>
      <c r="D33" s="95"/>
      <c r="E33" s="103"/>
      <c r="F33" s="104">
        <f t="shared" si="2"/>
        <v>0</v>
      </c>
      <c r="G33" s="12"/>
    </row>
    <row r="34" spans="1:7" s="40" customFormat="1" outlineLevel="1" x14ac:dyDescent="0.2">
      <c r="A34" s="12" t="s">
        <v>36</v>
      </c>
      <c r="B34" s="94" t="str">
        <f>IFERROR(VLOOKUP(A34,'Lista de expertos(as) clave'!$B$11:$D$34,3,0)&amp;" "&amp;VLOOKUP(A34,'Lista de expertos(as) clave'!$B$11:$D$34,2,0),"N.N.")</f>
        <v xml:space="preserve"> </v>
      </c>
      <c r="C34" s="8" t="s">
        <v>95</v>
      </c>
      <c r="D34" s="95"/>
      <c r="E34" s="103"/>
      <c r="F34" s="104">
        <f t="shared" si="2"/>
        <v>0</v>
      </c>
      <c r="G34" s="12"/>
    </row>
    <row r="35" spans="1:7" s="40" customFormat="1" outlineLevel="1" x14ac:dyDescent="0.2">
      <c r="A35" s="12" t="s">
        <v>37</v>
      </c>
      <c r="B35" s="94" t="str">
        <f>IFERROR(VLOOKUP(A35,'Lista de expertos(as) clave'!$B$11:$D$34,3,0)&amp;" "&amp;VLOOKUP(A35,'Lista de expertos(as) clave'!$B$11:$D$34,2,0),"N.N.")</f>
        <v xml:space="preserve"> </v>
      </c>
      <c r="C35" s="8" t="s">
        <v>95</v>
      </c>
      <c r="D35" s="95"/>
      <c r="E35" s="103"/>
      <c r="F35" s="104">
        <f t="shared" ref="F35" si="3">D35*E35</f>
        <v>0</v>
      </c>
      <c r="G35" s="12"/>
    </row>
    <row r="36" spans="1:7" s="40" customFormat="1" outlineLevel="1" x14ac:dyDescent="0.2">
      <c r="A36" s="12" t="s">
        <v>38</v>
      </c>
      <c r="B36" s="94" t="str">
        <f>IFERROR(VLOOKUP(A36,'Lista de expertos(as) clave'!$B$11:$D$34,3,0)&amp;" "&amp;VLOOKUP(A36,'Lista de expertos(as) clave'!$B$11:$D$34,2,0),"N.N.")</f>
        <v xml:space="preserve"> </v>
      </c>
      <c r="C36" s="8" t="s">
        <v>95</v>
      </c>
      <c r="D36" s="95"/>
      <c r="E36" s="103"/>
      <c r="F36" s="104">
        <f t="shared" si="2"/>
        <v>0</v>
      </c>
      <c r="G36" s="12"/>
    </row>
    <row r="37" spans="1:7" s="2" customFormat="1" ht="5.4" customHeight="1" outlineLevel="1" x14ac:dyDescent="0.2">
      <c r="C37" s="9"/>
    </row>
    <row r="38" spans="1:7" ht="12" x14ac:dyDescent="0.2">
      <c r="A38" s="6" t="s">
        <v>21</v>
      </c>
      <c r="B38" s="6"/>
      <c r="C38" s="6"/>
      <c r="D38" s="6"/>
      <c r="E38" s="6"/>
      <c r="F38" s="101">
        <f>SUM(F26:F37)</f>
        <v>0</v>
      </c>
      <c r="G38" s="6"/>
    </row>
    <row r="39" spans="1:7" s="16" customFormat="1" ht="5.4" customHeight="1" x14ac:dyDescent="0.2"/>
    <row r="40" spans="1:7" ht="24" x14ac:dyDescent="0.2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3" t="s">
        <v>27</v>
      </c>
      <c r="G40" s="3" t="s">
        <v>12</v>
      </c>
    </row>
    <row r="41" spans="1:7" s="40" customFormat="1" x14ac:dyDescent="0.2">
      <c r="A41" s="12" t="s">
        <v>28</v>
      </c>
      <c r="B41" s="96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95"/>
      <c r="E41" s="103"/>
      <c r="F41" s="104">
        <f>D41*E41</f>
        <v>0</v>
      </c>
      <c r="G41" s="12"/>
    </row>
    <row r="42" spans="1:7" s="40" customFormat="1" x14ac:dyDescent="0.2">
      <c r="A42" s="12" t="s">
        <v>29</v>
      </c>
      <c r="B42" s="96" t="str">
        <f>IFERROR(VLOOKUP(A42,'Lista de expertos(as) clave'!$B$11:$D$34,3,0)&amp;" "&amp;VLOOKUP(A42,'Lista de expertos(as) clave'!$B$11:$D$34,2,0),"N.N.")</f>
        <v xml:space="preserve">  </v>
      </c>
      <c r="C42" s="17" t="s">
        <v>95</v>
      </c>
      <c r="D42" s="95"/>
      <c r="E42" s="103"/>
      <c r="F42" s="104">
        <f t="shared" ref="F42:F51" si="4">D42*E42</f>
        <v>0</v>
      </c>
      <c r="G42" s="12"/>
    </row>
    <row r="43" spans="1:7" s="40" customFormat="1" outlineLevel="1" x14ac:dyDescent="0.2">
      <c r="A43" s="12" t="s">
        <v>30</v>
      </c>
      <c r="B43" s="96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95"/>
      <c r="E43" s="103"/>
      <c r="F43" s="104">
        <f t="shared" si="4"/>
        <v>0</v>
      </c>
      <c r="G43" s="12"/>
    </row>
    <row r="44" spans="1:7" s="40" customFormat="1" outlineLevel="1" x14ac:dyDescent="0.2">
      <c r="A44" s="12" t="s">
        <v>31</v>
      </c>
      <c r="B44" s="96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95"/>
      <c r="E44" s="103"/>
      <c r="F44" s="104">
        <f t="shared" ref="F44" si="5">D44*E44</f>
        <v>0</v>
      </c>
      <c r="G44" s="12"/>
    </row>
    <row r="45" spans="1:7" s="40" customFormat="1" outlineLevel="1" x14ac:dyDescent="0.2">
      <c r="A45" s="12" t="s">
        <v>32</v>
      </c>
      <c r="B45" s="96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95"/>
      <c r="E45" s="103"/>
      <c r="F45" s="104">
        <f t="shared" si="4"/>
        <v>0</v>
      </c>
      <c r="G45" s="12"/>
    </row>
    <row r="46" spans="1:7" s="40" customFormat="1" outlineLevel="1" x14ac:dyDescent="0.2">
      <c r="A46" s="12" t="s">
        <v>33</v>
      </c>
      <c r="B46" s="96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95"/>
      <c r="E46" s="103"/>
      <c r="F46" s="104">
        <f t="shared" si="4"/>
        <v>0</v>
      </c>
      <c r="G46" s="12"/>
    </row>
    <row r="47" spans="1:7" s="40" customFormat="1" outlineLevel="1" x14ac:dyDescent="0.2">
      <c r="A47" s="12" t="s">
        <v>34</v>
      </c>
      <c r="B47" s="96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95"/>
      <c r="E47" s="103"/>
      <c r="F47" s="104">
        <f t="shared" si="4"/>
        <v>0</v>
      </c>
      <c r="G47" s="12"/>
    </row>
    <row r="48" spans="1:7" s="40" customFormat="1" outlineLevel="1" x14ac:dyDescent="0.2">
      <c r="A48" s="12" t="s">
        <v>35</v>
      </c>
      <c r="B48" s="96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95"/>
      <c r="E48" s="103"/>
      <c r="F48" s="104">
        <f t="shared" si="4"/>
        <v>0</v>
      </c>
      <c r="G48" s="12"/>
    </row>
    <row r="49" spans="1:7" s="40" customFormat="1" outlineLevel="1" x14ac:dyDescent="0.2">
      <c r="A49" s="12" t="s">
        <v>36</v>
      </c>
      <c r="B49" s="96" t="str">
        <f>IFERROR(VLOOKUP(A49,'Lista de expertos(as) clave'!$B$11:$D$34,3,0)&amp;" "&amp;VLOOKUP(A49,'Lista de expertos(as) clave'!$B$11:$D$34,2,0),"N.N.")</f>
        <v xml:space="preserve"> </v>
      </c>
      <c r="C49" s="17" t="s">
        <v>95</v>
      </c>
      <c r="D49" s="95"/>
      <c r="E49" s="103"/>
      <c r="F49" s="104">
        <f t="shared" si="4"/>
        <v>0</v>
      </c>
      <c r="G49" s="12"/>
    </row>
    <row r="50" spans="1:7" s="40" customFormat="1" outlineLevel="1" x14ac:dyDescent="0.2">
      <c r="A50" s="12" t="s">
        <v>37</v>
      </c>
      <c r="B50" s="96" t="str">
        <f>IFERROR(VLOOKUP(A50,'Lista de expertos(as) clave'!$B$11:$D$34,3,0)&amp;" "&amp;VLOOKUP(A50,'Lista de expertos(as) clave'!$B$11:$D$34,2,0),"N.N.")</f>
        <v xml:space="preserve"> </v>
      </c>
      <c r="C50" s="17" t="s">
        <v>95</v>
      </c>
      <c r="D50" s="95"/>
      <c r="E50" s="103"/>
      <c r="F50" s="104">
        <f t="shared" ref="F50" si="6">D50*E50</f>
        <v>0</v>
      </c>
      <c r="G50" s="12"/>
    </row>
    <row r="51" spans="1:7" s="40" customFormat="1" outlineLevel="1" x14ac:dyDescent="0.2">
      <c r="A51" s="12" t="s">
        <v>38</v>
      </c>
      <c r="B51" s="96" t="str">
        <f>IFERROR(VLOOKUP(A51,'Lista de expertos(as) clave'!$B$11:$D$34,3,0)&amp;" "&amp;VLOOKUP(A51,'Lista de expertos(as) clave'!$B$11:$D$34,2,0),"N.N.")</f>
        <v xml:space="preserve"> </v>
      </c>
      <c r="C51" s="17" t="s">
        <v>95</v>
      </c>
      <c r="D51" s="95"/>
      <c r="E51" s="103"/>
      <c r="F51" s="104">
        <f t="shared" si="4"/>
        <v>0</v>
      </c>
      <c r="G51" s="12"/>
    </row>
    <row r="52" spans="1:7" s="2" customFormat="1" ht="4.2" outlineLevel="1" x14ac:dyDescent="0.2">
      <c r="C52" s="9"/>
      <c r="E52" s="100"/>
      <c r="F52" s="100"/>
    </row>
    <row r="53" spans="1:7" ht="12" x14ac:dyDescent="0.2">
      <c r="A53" s="6" t="s">
        <v>21</v>
      </c>
      <c r="B53" s="6"/>
      <c r="C53" s="6"/>
      <c r="D53" s="6"/>
      <c r="E53" s="101"/>
      <c r="F53" s="101">
        <f>SUM(F41:F52)</f>
        <v>0</v>
      </c>
      <c r="G53" s="6"/>
    </row>
    <row r="54" spans="1:7" s="2" customFormat="1" ht="4.2" x14ac:dyDescent="0.2"/>
    <row r="55" spans="1:7" s="16" customFormat="1" ht="7.8" x14ac:dyDescent="0.2"/>
    <row r="56" spans="1:7" ht="12" x14ac:dyDescent="0.2">
      <c r="A56" s="5" t="s">
        <v>42</v>
      </c>
      <c r="B56" s="5"/>
      <c r="C56" s="5"/>
      <c r="D56" s="5"/>
      <c r="E56" s="5"/>
      <c r="F56" s="5"/>
      <c r="G56" s="5"/>
    </row>
    <row r="57" spans="1:7" x14ac:dyDescent="0.2">
      <c r="A57" s="41" t="s">
        <v>43</v>
      </c>
      <c r="B57" s="41"/>
      <c r="C57" s="41"/>
      <c r="D57" s="41"/>
      <c r="E57" s="41"/>
      <c r="F57" s="41"/>
      <c r="G57" s="41"/>
    </row>
    <row r="58" spans="1:7" ht="24" customHeight="1" x14ac:dyDescent="0.2">
      <c r="A58" s="110" t="s">
        <v>97</v>
      </c>
      <c r="B58" s="110"/>
      <c r="C58" s="110"/>
      <c r="D58" s="110"/>
      <c r="E58" s="110"/>
      <c r="F58" s="110"/>
      <c r="G58" s="110"/>
    </row>
    <row r="59" spans="1:7" ht="24" x14ac:dyDescent="0.2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7" outlineLevel="1" x14ac:dyDescent="0.2">
      <c r="A60" s="12" t="s">
        <v>46</v>
      </c>
      <c r="B60" s="12"/>
      <c r="C60" s="12" t="s">
        <v>47</v>
      </c>
      <c r="D60" s="10"/>
      <c r="E60" s="102"/>
      <c r="F60" s="99">
        <f>D60*E60</f>
        <v>0</v>
      </c>
      <c r="G60" s="12"/>
    </row>
    <row r="61" spans="1:7" s="50" customFormat="1" ht="13.8" outlineLevel="1" x14ac:dyDescent="0.2">
      <c r="A61" s="51" t="s">
        <v>48</v>
      </c>
      <c r="B61" s="49"/>
      <c r="C61" s="12" t="s">
        <v>47</v>
      </c>
      <c r="D61" s="10"/>
      <c r="E61" s="102"/>
      <c r="F61" s="99">
        <f t="shared" ref="F61:F67" si="7">D61*E61</f>
        <v>0</v>
      </c>
      <c r="G61" s="12"/>
    </row>
    <row r="62" spans="1:7" s="50" customFormat="1" ht="52.8" customHeight="1" outlineLevel="1" x14ac:dyDescent="0.2">
      <c r="A62" s="51" t="s">
        <v>49</v>
      </c>
      <c r="B62" s="49"/>
      <c r="C62" s="12" t="s">
        <v>47</v>
      </c>
      <c r="D62" s="133">
        <v>5</v>
      </c>
      <c r="E62" s="134">
        <v>8000</v>
      </c>
      <c r="F62" s="139">
        <f t="shared" si="7"/>
        <v>40000</v>
      </c>
      <c r="G62" s="12" t="s">
        <v>99</v>
      </c>
    </row>
    <row r="63" spans="1:7" s="50" customFormat="1" ht="34.200000000000003" outlineLevel="1" x14ac:dyDescent="0.2">
      <c r="A63" s="52" t="s">
        <v>93</v>
      </c>
      <c r="B63" s="53"/>
      <c r="C63" s="53" t="s">
        <v>50</v>
      </c>
      <c r="D63" s="133">
        <v>5</v>
      </c>
      <c r="E63" s="134">
        <v>200</v>
      </c>
      <c r="F63" s="139">
        <f t="shared" si="7"/>
        <v>1000</v>
      </c>
      <c r="G63" s="12" t="s">
        <v>100</v>
      </c>
    </row>
    <row r="64" spans="1:7" outlineLevel="1" x14ac:dyDescent="0.2">
      <c r="A64" s="12" t="s">
        <v>51</v>
      </c>
      <c r="B64" s="12"/>
      <c r="C64" s="12" t="s">
        <v>47</v>
      </c>
      <c r="D64" s="135">
        <v>0</v>
      </c>
      <c r="E64" s="136">
        <v>0</v>
      </c>
      <c r="F64" s="140">
        <f t="shared" si="7"/>
        <v>0</v>
      </c>
      <c r="G64" s="12"/>
    </row>
    <row r="65" spans="1:7" ht="22.8" outlineLevel="1" x14ac:dyDescent="0.2">
      <c r="A65" s="12" t="s">
        <v>52</v>
      </c>
      <c r="B65" s="12"/>
      <c r="C65" s="12" t="s">
        <v>47</v>
      </c>
      <c r="D65" s="135">
        <v>15</v>
      </c>
      <c r="E65" s="136">
        <v>550</v>
      </c>
      <c r="F65" s="140">
        <f>D65*E65</f>
        <v>8250</v>
      </c>
      <c r="G65" s="12" t="s">
        <v>101</v>
      </c>
    </row>
    <row r="66" spans="1:7" ht="22.8" outlineLevel="1" x14ac:dyDescent="0.2">
      <c r="A66" s="12" t="s">
        <v>53</v>
      </c>
      <c r="B66" s="12"/>
      <c r="C66" s="12" t="s">
        <v>47</v>
      </c>
      <c r="D66" s="135">
        <v>15</v>
      </c>
      <c r="E66" s="136">
        <v>1300</v>
      </c>
      <c r="F66" s="140">
        <f t="shared" si="7"/>
        <v>19500</v>
      </c>
      <c r="G66" s="12" t="s">
        <v>102</v>
      </c>
    </row>
    <row r="67" spans="1:7" ht="34.200000000000003" outlineLevel="1" x14ac:dyDescent="0.2">
      <c r="A67" s="137" t="s">
        <v>104</v>
      </c>
      <c r="B67" s="12"/>
      <c r="C67" s="12" t="s">
        <v>47</v>
      </c>
      <c r="D67" s="135">
        <v>6</v>
      </c>
      <c r="E67" s="136">
        <v>2000</v>
      </c>
      <c r="F67" s="140">
        <f t="shared" si="7"/>
        <v>12000</v>
      </c>
      <c r="G67" s="12" t="s">
        <v>103</v>
      </c>
    </row>
    <row r="68" spans="1:7" outlineLevel="1" x14ac:dyDescent="0.2">
      <c r="A68" s="12" t="s">
        <v>54</v>
      </c>
      <c r="B68" s="12"/>
      <c r="C68" s="12" t="s">
        <v>47</v>
      </c>
      <c r="D68" s="10"/>
      <c r="E68" s="102"/>
      <c r="F68" s="99">
        <f t="shared" ref="F68:F73" si="8">D68*E68</f>
        <v>0</v>
      </c>
      <c r="G68" s="141"/>
    </row>
    <row r="69" spans="1:7" outlineLevel="1" x14ac:dyDescent="0.2">
      <c r="A69" s="12" t="s">
        <v>54</v>
      </c>
      <c r="B69" s="12"/>
      <c r="C69" s="12" t="s">
        <v>47</v>
      </c>
      <c r="D69" s="10"/>
      <c r="E69" s="102"/>
      <c r="F69" s="99">
        <f t="shared" si="8"/>
        <v>0</v>
      </c>
      <c r="G69" s="12"/>
    </row>
    <row r="70" spans="1:7" outlineLevel="1" x14ac:dyDescent="0.2">
      <c r="A70" s="12" t="s">
        <v>54</v>
      </c>
      <c r="B70" s="12"/>
      <c r="C70" s="12" t="s">
        <v>47</v>
      </c>
      <c r="D70" s="10"/>
      <c r="E70" s="102"/>
      <c r="F70" s="99">
        <f t="shared" si="8"/>
        <v>0</v>
      </c>
      <c r="G70" s="12"/>
    </row>
    <row r="71" spans="1:7" outlineLevel="1" x14ac:dyDescent="0.2">
      <c r="A71" s="12"/>
      <c r="B71" s="12"/>
      <c r="C71" s="12" t="s">
        <v>47</v>
      </c>
      <c r="D71" s="10"/>
      <c r="E71" s="102"/>
      <c r="F71" s="99">
        <f t="shared" si="8"/>
        <v>0</v>
      </c>
      <c r="G71" s="12"/>
    </row>
    <row r="72" spans="1:7" outlineLevel="1" x14ac:dyDescent="0.2">
      <c r="A72" s="12"/>
      <c r="B72" s="12"/>
      <c r="C72" s="12" t="s">
        <v>47</v>
      </c>
      <c r="D72" s="10"/>
      <c r="E72" s="102"/>
      <c r="F72" s="99">
        <f t="shared" si="8"/>
        <v>0</v>
      </c>
      <c r="G72" s="12"/>
    </row>
    <row r="73" spans="1:7" outlineLevel="1" x14ac:dyDescent="0.2">
      <c r="A73" s="12"/>
      <c r="B73" s="12"/>
      <c r="C73" s="12" t="s">
        <v>47</v>
      </c>
      <c r="D73" s="10"/>
      <c r="E73" s="102"/>
      <c r="F73" s="99">
        <f t="shared" si="8"/>
        <v>0</v>
      </c>
      <c r="G73" s="12"/>
    </row>
    <row r="74" spans="1:7" s="2" customFormat="1" ht="3.75" customHeight="1" outlineLevel="1" x14ac:dyDescent="0.2">
      <c r="C74" s="9"/>
      <c r="E74" s="100"/>
      <c r="F74" s="100"/>
    </row>
    <row r="75" spans="1:7" ht="12" x14ac:dyDescent="0.2">
      <c r="A75" s="6" t="s">
        <v>21</v>
      </c>
      <c r="B75" s="6"/>
      <c r="C75" s="6"/>
      <c r="D75" s="6"/>
      <c r="E75" s="101"/>
      <c r="F75" s="101">
        <f>SUM(F60:F74)</f>
        <v>80750</v>
      </c>
      <c r="G75" s="6"/>
    </row>
    <row r="76" spans="1:7" s="16" customFormat="1" ht="7.8" x14ac:dyDescent="0.2"/>
    <row r="77" spans="1:7" ht="12" x14ac:dyDescent="0.2">
      <c r="A77" s="5" t="s">
        <v>55</v>
      </c>
      <c r="B77" s="5"/>
      <c r="C77" s="5"/>
      <c r="D77" s="5"/>
      <c r="E77" s="5"/>
      <c r="F77" s="5"/>
      <c r="G77" s="5"/>
    </row>
    <row r="78" spans="1:7" s="20" customFormat="1" ht="5.4" outlineLevel="1" x14ac:dyDescent="0.2"/>
    <row r="79" spans="1:7" ht="24" outlineLevel="1" x14ac:dyDescent="0.2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3" t="s">
        <v>27</v>
      </c>
      <c r="G79" s="3" t="s">
        <v>12</v>
      </c>
    </row>
    <row r="80" spans="1:7" outlineLevel="1" x14ac:dyDescent="0.2">
      <c r="A80" s="12" t="s">
        <v>56</v>
      </c>
      <c r="B80" s="7"/>
      <c r="C80" s="12" t="s">
        <v>47</v>
      </c>
      <c r="D80" s="10"/>
      <c r="E80" s="102"/>
      <c r="F80" s="99">
        <f>D80*E80</f>
        <v>0</v>
      </c>
      <c r="G80" s="12"/>
    </row>
    <row r="81" spans="1:8" outlineLevel="1" x14ac:dyDescent="0.2">
      <c r="A81" s="12" t="s">
        <v>57</v>
      </c>
      <c r="B81" s="7"/>
      <c r="C81" s="12" t="s">
        <v>47</v>
      </c>
      <c r="D81" s="10"/>
      <c r="E81" s="102"/>
      <c r="F81" s="99">
        <f t="shared" ref="F81:F84" si="9">D81*E81</f>
        <v>0</v>
      </c>
      <c r="G81" s="12"/>
    </row>
    <row r="82" spans="1:8" ht="22.8" outlineLevel="1" x14ac:dyDescent="0.2">
      <c r="A82" s="12" t="s">
        <v>58</v>
      </c>
      <c r="B82" s="7"/>
      <c r="C82" s="12" t="s">
        <v>47</v>
      </c>
      <c r="D82" s="10"/>
      <c r="E82" s="102"/>
      <c r="F82" s="99">
        <f t="shared" si="9"/>
        <v>0</v>
      </c>
      <c r="G82" s="12"/>
    </row>
    <row r="83" spans="1:8" ht="135.6" customHeight="1" outlineLevel="1" x14ac:dyDescent="0.2">
      <c r="A83" s="12" t="s">
        <v>59</v>
      </c>
      <c r="B83" s="7"/>
      <c r="C83" s="12" t="s">
        <v>47</v>
      </c>
      <c r="D83" s="135">
        <v>1</v>
      </c>
      <c r="E83" s="136">
        <v>19100</v>
      </c>
      <c r="F83" s="142">
        <f t="shared" si="9"/>
        <v>19100</v>
      </c>
      <c r="G83" s="138" t="s">
        <v>105</v>
      </c>
      <c r="H83" s="143"/>
    </row>
    <row r="84" spans="1:8" outlineLevel="1" x14ac:dyDescent="0.2">
      <c r="A84" s="11" t="s">
        <v>60</v>
      </c>
      <c r="B84" s="7"/>
      <c r="C84" s="7" t="s">
        <v>50</v>
      </c>
      <c r="D84" s="10"/>
      <c r="E84" s="102"/>
      <c r="F84" s="99">
        <f t="shared" si="9"/>
        <v>0</v>
      </c>
      <c r="G84" s="12"/>
    </row>
    <row r="85" spans="1:8" outlineLevel="1" x14ac:dyDescent="0.2">
      <c r="A85" s="12" t="s">
        <v>61</v>
      </c>
      <c r="B85" s="7"/>
      <c r="C85" s="12" t="s">
        <v>47</v>
      </c>
      <c r="D85" s="10"/>
      <c r="E85" s="102"/>
      <c r="F85" s="99">
        <f>D85*E85</f>
        <v>0</v>
      </c>
      <c r="G85" s="12"/>
    </row>
    <row r="86" spans="1:8" outlineLevel="1" x14ac:dyDescent="0.2">
      <c r="A86" s="12" t="s">
        <v>61</v>
      </c>
      <c r="B86" s="7"/>
      <c r="C86" s="12" t="s">
        <v>47</v>
      </c>
      <c r="D86" s="10"/>
      <c r="E86" s="102"/>
      <c r="F86" s="99">
        <f>D86*E86</f>
        <v>0</v>
      </c>
      <c r="G86" s="12"/>
    </row>
    <row r="87" spans="1:8" ht="22.8" outlineLevel="1" x14ac:dyDescent="0.2">
      <c r="A87" s="45" t="s">
        <v>62</v>
      </c>
      <c r="B87" s="7"/>
      <c r="C87" s="45" t="s">
        <v>50</v>
      </c>
      <c r="D87" s="135">
        <v>1</v>
      </c>
      <c r="E87" s="136">
        <v>37792.5</v>
      </c>
      <c r="F87" s="99">
        <f>D87*E87</f>
        <v>37792.5</v>
      </c>
      <c r="G87" s="12" t="s">
        <v>106</v>
      </c>
    </row>
    <row r="88" spans="1:8" outlineLevel="1" x14ac:dyDescent="0.2">
      <c r="A88" s="45" t="s">
        <v>62</v>
      </c>
      <c r="B88" s="7"/>
      <c r="C88" s="45" t="s">
        <v>50</v>
      </c>
      <c r="D88" s="10"/>
      <c r="E88" s="102"/>
      <c r="F88" s="99">
        <f>D88*E88</f>
        <v>0</v>
      </c>
      <c r="G88" s="12"/>
    </row>
    <row r="89" spans="1:8" outlineLevel="1" x14ac:dyDescent="0.2">
      <c r="A89" s="45" t="s">
        <v>62</v>
      </c>
      <c r="B89" s="7"/>
      <c r="C89" s="45" t="s">
        <v>50</v>
      </c>
      <c r="D89" s="10"/>
      <c r="E89" s="102"/>
      <c r="F89" s="99">
        <f>D89*E89</f>
        <v>0</v>
      </c>
      <c r="G89" s="12"/>
    </row>
    <row r="90" spans="1:8" outlineLevel="1" x14ac:dyDescent="0.2">
      <c r="A90" s="45"/>
      <c r="B90" s="7"/>
      <c r="C90" s="12" t="s">
        <v>47</v>
      </c>
      <c r="D90" s="10"/>
      <c r="E90" s="102"/>
      <c r="F90" s="99">
        <f t="shared" ref="F90:F92" si="10">D90*E90</f>
        <v>0</v>
      </c>
      <c r="G90" s="12"/>
    </row>
    <row r="91" spans="1:8" outlineLevel="1" x14ac:dyDescent="0.2">
      <c r="A91" s="45"/>
      <c r="B91" s="7"/>
      <c r="C91" s="12" t="s">
        <v>47</v>
      </c>
      <c r="D91" s="10"/>
      <c r="E91" s="102"/>
      <c r="F91" s="99">
        <f t="shared" si="10"/>
        <v>0</v>
      </c>
      <c r="G91" s="12"/>
    </row>
    <row r="92" spans="1:8" outlineLevel="1" x14ac:dyDescent="0.2">
      <c r="A92" s="45"/>
      <c r="B92" s="7"/>
      <c r="C92" s="12" t="s">
        <v>47</v>
      </c>
      <c r="D92" s="10"/>
      <c r="E92" s="102"/>
      <c r="F92" s="99">
        <f t="shared" si="10"/>
        <v>0</v>
      </c>
      <c r="G92" s="12"/>
    </row>
    <row r="93" spans="1:8" s="2" customFormat="1" ht="4.2" outlineLevel="1" x14ac:dyDescent="0.2">
      <c r="E93" s="100"/>
      <c r="F93" s="100"/>
    </row>
    <row r="94" spans="1:8" ht="12" x14ac:dyDescent="0.2">
      <c r="A94" s="6" t="s">
        <v>21</v>
      </c>
      <c r="B94" s="6"/>
      <c r="C94" s="6"/>
      <c r="D94" s="6"/>
      <c r="E94" s="101"/>
      <c r="F94" s="101">
        <f>SUM(F80:F93)</f>
        <v>56892.5</v>
      </c>
      <c r="G94" s="6"/>
    </row>
    <row r="95" spans="1:8" s="16" customFormat="1" ht="5.4" customHeight="1" x14ac:dyDescent="0.2"/>
    <row r="96" spans="1:8" ht="12" x14ac:dyDescent="0.2">
      <c r="A96" s="5" t="s">
        <v>63</v>
      </c>
      <c r="B96" s="5"/>
      <c r="C96" s="5"/>
      <c r="D96" s="5"/>
      <c r="E96" s="5"/>
      <c r="F96" s="5"/>
      <c r="G96" s="5"/>
    </row>
    <row r="97" spans="1:7" s="20" customFormat="1" ht="5.4" x14ac:dyDescent="0.2"/>
    <row r="98" spans="1:7" ht="12" x14ac:dyDescent="0.2">
      <c r="A98" s="6" t="s">
        <v>64</v>
      </c>
      <c r="B98" s="6"/>
      <c r="C98" s="6"/>
      <c r="D98" s="6"/>
      <c r="E98" s="6"/>
      <c r="F98" s="101">
        <f>F94+F75+F53+F21+F38</f>
        <v>137642.5</v>
      </c>
      <c r="G98" s="6"/>
    </row>
    <row r="99" spans="1:7" s="16" customFormat="1" ht="7.8" x14ac:dyDescent="0.2"/>
    <row r="100" spans="1:7" s="16" customFormat="1" ht="7.8" x14ac:dyDescent="0.2"/>
    <row r="101" spans="1:7" s="18" customFormat="1" ht="9.6" x14ac:dyDescent="0.2"/>
    <row r="102" spans="1:7" ht="12" x14ac:dyDescent="0.2">
      <c r="A102" s="1"/>
    </row>
    <row r="103" spans="1:7" ht="12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" customHeight="1" x14ac:dyDescent="0.2">
      <c r="A106" s="35" t="s">
        <v>65</v>
      </c>
      <c r="B106" s="36"/>
      <c r="C106" s="36"/>
      <c r="D106" s="36"/>
      <c r="E106" s="36"/>
      <c r="F106" s="36"/>
      <c r="G106" s="36"/>
    </row>
    <row r="107" spans="1:7" ht="11.4" customHeight="1" x14ac:dyDescent="0.2">
      <c r="A107" s="35" t="s">
        <v>66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2" type="noConversion"/>
  <dataValidations count="5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  <dataValidation type="list" allowBlank="1" showInputMessage="1" showErrorMessage="1" sqref="H83" xr:uid="{350575FA-8F7D-45CA-8DC2-62D537228909}">
      <formula1>JaNein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7A3854-5F8E-44D2-A721-6AB41E5EB7D8}">
          <x14:formula1>
            <xm:f>Listas!$B$4:$B$7</xm:f>
          </x14:formula1>
          <xm:sqref>C60:C62 C64:C73 C80:C83 C85:C86 C90:C92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37E8-D1AC-471B-BB2E-037FF00B4428}">
  <dimension ref="A1:N110"/>
  <sheetViews>
    <sheetView showGridLines="0" topLeftCell="A73" zoomScale="90" zoomScaleNormal="90" workbookViewId="0">
      <selection activeCell="C93" sqref="C93"/>
    </sheetView>
  </sheetViews>
  <sheetFormatPr baseColWidth="10" defaultColWidth="11.375" defaultRowHeight="11.4" outlineLevelRow="2" x14ac:dyDescent="0.2"/>
  <cols>
    <col min="1" max="1" width="36.375" customWidth="1"/>
    <col min="2" max="2" width="16.25" customWidth="1"/>
    <col min="3" max="3" width="19.625" customWidth="1"/>
    <col min="4" max="4" width="9.25" customWidth="1"/>
    <col min="5" max="5" width="10.875" customWidth="1"/>
    <col min="6" max="6" width="18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650000000000006" customHeight="1" x14ac:dyDescent="0.2">
      <c r="A1" s="111" t="s">
        <v>67</v>
      </c>
      <c r="B1" s="112"/>
      <c r="C1" s="112"/>
      <c r="D1" s="112"/>
      <c r="E1" s="112"/>
      <c r="F1" s="112"/>
      <c r="G1" s="47"/>
      <c r="H1" s="46"/>
    </row>
    <row r="2" spans="1:14" s="2" customFormat="1" ht="16.5" customHeight="1" x14ac:dyDescent="0.2">
      <c r="A2" s="98" t="s">
        <v>98</v>
      </c>
    </row>
    <row r="3" spans="1:14" ht="11.4" customHeight="1" x14ac:dyDescent="0.2">
      <c r="A3" s="28" t="s">
        <v>1</v>
      </c>
      <c r="B3" s="54">
        <f>'Especif. precios | prestación'!B3</f>
        <v>0</v>
      </c>
      <c r="C3" s="29" t="s">
        <v>2</v>
      </c>
      <c r="D3" s="117">
        <f>'Especif. precios | prestación'!D3</f>
        <v>0</v>
      </c>
      <c r="E3" s="118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ht="11.4" customHeight="1" x14ac:dyDescent="0.2">
      <c r="A5" s="31" t="s">
        <v>3</v>
      </c>
      <c r="B5" s="54" t="str">
        <f>'Especif. precios | prestación'!B5</f>
        <v>G-012318-001</v>
      </c>
      <c r="C5" s="29" t="s">
        <v>4</v>
      </c>
      <c r="D5" s="119">
        <f>'Especif. precios | prestación'!D5</f>
        <v>0</v>
      </c>
      <c r="E5" s="118"/>
      <c r="F5" s="118"/>
      <c r="G5" s="118"/>
    </row>
    <row r="6" spans="1:14" s="2" customFormat="1" ht="3.6" customHeight="1" x14ac:dyDescent="0.2">
      <c r="A6" s="27"/>
      <c r="C6" s="30"/>
    </row>
    <row r="7" spans="1:14" ht="35.25" customHeight="1" x14ac:dyDescent="0.2">
      <c r="A7" s="32"/>
      <c r="B7" s="55"/>
      <c r="C7" s="29" t="s">
        <v>5</v>
      </c>
      <c r="D7" s="120">
        <f>'Especif. precios | prestación'!D7</f>
        <v>0</v>
      </c>
      <c r="E7" s="121"/>
      <c r="F7" s="121"/>
      <c r="G7" s="121"/>
    </row>
    <row r="8" spans="1:14" s="18" customFormat="1" ht="9" customHeight="1" x14ac:dyDescent="0.2">
      <c r="A8" s="33"/>
      <c r="B8" s="34"/>
      <c r="C8" s="34"/>
      <c r="D8" s="34"/>
      <c r="E8" s="34"/>
      <c r="F8" s="34"/>
      <c r="G8" s="34"/>
    </row>
    <row r="9" spans="1:14" ht="11.4" customHeight="1" x14ac:dyDescent="0.2">
      <c r="A9" s="5" t="s">
        <v>6</v>
      </c>
      <c r="B9" s="5"/>
      <c r="C9" s="5"/>
      <c r="D9" s="5"/>
      <c r="E9" s="5"/>
      <c r="F9" s="5"/>
      <c r="G9" s="5"/>
    </row>
    <row r="10" spans="1:14" s="20" customFormat="1" ht="5.0999999999999996" customHeight="1" outlineLevel="2" x14ac:dyDescent="0.2"/>
    <row r="11" spans="1:14" ht="11.4" customHeight="1" outlineLevel="2" x14ac:dyDescent="0.2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4" outlineLevel="2" x14ac:dyDescent="0.2">
      <c r="A12" s="12" t="s">
        <v>13</v>
      </c>
      <c r="B12" s="115"/>
      <c r="C12" s="116"/>
      <c r="D12" s="10"/>
      <c r="E12" s="102"/>
      <c r="F12" s="99">
        <f>D12*E12</f>
        <v>0</v>
      </c>
      <c r="G12" s="12"/>
    </row>
    <row r="13" spans="1:14" outlineLevel="2" x14ac:dyDescent="0.2">
      <c r="A13" s="12" t="s">
        <v>14</v>
      </c>
      <c r="B13" s="115"/>
      <c r="C13" s="116"/>
      <c r="D13" s="10"/>
      <c r="E13" s="102"/>
      <c r="F13" s="99">
        <f>D13*E13</f>
        <v>0</v>
      </c>
      <c r="G13" s="12"/>
      <c r="N13" s="21"/>
    </row>
    <row r="14" spans="1:14" outlineLevel="2" x14ac:dyDescent="0.2">
      <c r="A14" s="12" t="s">
        <v>15</v>
      </c>
      <c r="B14" s="115"/>
      <c r="C14" s="116"/>
      <c r="D14" s="10"/>
      <c r="E14" s="102"/>
      <c r="F14" s="99">
        <f t="shared" ref="F14:F19" si="0">D14*E14</f>
        <v>0</v>
      </c>
      <c r="G14" s="12"/>
      <c r="N14" s="21"/>
    </row>
    <row r="15" spans="1:14" outlineLevel="2" x14ac:dyDescent="0.2">
      <c r="A15" s="12" t="s">
        <v>16</v>
      </c>
      <c r="B15" s="115"/>
      <c r="C15" s="116"/>
      <c r="D15" s="10"/>
      <c r="E15" s="102"/>
      <c r="F15" s="99">
        <f t="shared" si="0"/>
        <v>0</v>
      </c>
      <c r="G15" s="12"/>
      <c r="N15" s="21"/>
    </row>
    <row r="16" spans="1:14" outlineLevel="2" x14ac:dyDescent="0.2">
      <c r="A16" s="12" t="s">
        <v>17</v>
      </c>
      <c r="B16" s="115"/>
      <c r="C16" s="116"/>
      <c r="D16" s="10"/>
      <c r="E16" s="102"/>
      <c r="F16" s="99">
        <f t="shared" si="0"/>
        <v>0</v>
      </c>
      <c r="G16" s="12"/>
      <c r="N16" s="21"/>
    </row>
    <row r="17" spans="1:14" outlineLevel="2" x14ac:dyDescent="0.2">
      <c r="A17" s="12" t="s">
        <v>18</v>
      </c>
      <c r="B17" s="115"/>
      <c r="C17" s="116"/>
      <c r="D17" s="10"/>
      <c r="E17" s="102"/>
      <c r="F17" s="99">
        <f t="shared" si="0"/>
        <v>0</v>
      </c>
      <c r="G17" s="12"/>
      <c r="N17" s="21"/>
    </row>
    <row r="18" spans="1:14" outlineLevel="2" x14ac:dyDescent="0.2">
      <c r="A18" s="12" t="s">
        <v>19</v>
      </c>
      <c r="B18" s="115"/>
      <c r="C18" s="116"/>
      <c r="D18" s="10"/>
      <c r="E18" s="102"/>
      <c r="F18" s="99">
        <f t="shared" si="0"/>
        <v>0</v>
      </c>
      <c r="G18" s="12"/>
      <c r="N18" s="21"/>
    </row>
    <row r="19" spans="1:14" outlineLevel="2" x14ac:dyDescent="0.2">
      <c r="A19" s="12" t="s">
        <v>20</v>
      </c>
      <c r="B19" s="115"/>
      <c r="C19" s="116"/>
      <c r="D19" s="10"/>
      <c r="E19" s="102"/>
      <c r="F19" s="99">
        <f t="shared" si="0"/>
        <v>0</v>
      </c>
      <c r="G19" s="12"/>
      <c r="N19" s="21"/>
    </row>
    <row r="20" spans="1:14" s="2" customFormat="1" ht="3.6" customHeight="1" outlineLevel="2" x14ac:dyDescent="0.2">
      <c r="C20" s="9"/>
      <c r="F20" s="100"/>
    </row>
    <row r="21" spans="1:14" ht="11.4" customHeight="1" x14ac:dyDescent="0.2">
      <c r="A21" s="6" t="s">
        <v>21</v>
      </c>
      <c r="B21" s="6"/>
      <c r="C21" s="6"/>
      <c r="D21" s="6"/>
      <c r="E21" s="6"/>
      <c r="F21" s="101">
        <f>SUM(F12:F20)</f>
        <v>0</v>
      </c>
      <c r="G21" s="6"/>
    </row>
    <row r="22" spans="1:14" s="16" customFormat="1" ht="17.25" customHeight="1" x14ac:dyDescent="0.2"/>
    <row r="23" spans="1:14" ht="12" x14ac:dyDescent="0.2">
      <c r="A23" s="5" t="s">
        <v>22</v>
      </c>
      <c r="B23" s="5"/>
      <c r="C23" s="5"/>
      <c r="D23" s="5"/>
      <c r="E23" s="5"/>
      <c r="F23" s="5"/>
      <c r="G23" s="5"/>
    </row>
    <row r="24" spans="1:14" s="20" customFormat="1" ht="5.4" customHeight="1" x14ac:dyDescent="0.2"/>
    <row r="25" spans="1:14" ht="49.8" customHeight="1" x14ac:dyDescent="0.2">
      <c r="A25" s="22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3" t="s">
        <v>27</v>
      </c>
      <c r="G25" s="3" t="s">
        <v>12</v>
      </c>
    </row>
    <row r="26" spans="1:14" x14ac:dyDescent="0.2">
      <c r="A26" s="12" t="s">
        <v>28</v>
      </c>
      <c r="B26" s="24" t="str">
        <f>IFERROR(VLOOKUP(A26,'Lista de expertos(as) clave'!$B$11:$D$34,3,0)&amp;" "&amp;VLOOKUP(A26,'Lista de expertos(as) clave'!$B$11:$D$34,2,0),"N.N.")</f>
        <v xml:space="preserve"> </v>
      </c>
      <c r="C26" s="8" t="s">
        <v>95</v>
      </c>
      <c r="D26" s="10"/>
      <c r="E26" s="102"/>
      <c r="F26" s="99">
        <f>D26*E26</f>
        <v>0</v>
      </c>
      <c r="G26" s="12"/>
    </row>
    <row r="27" spans="1:14" x14ac:dyDescent="0.2">
      <c r="A27" s="12" t="s">
        <v>29</v>
      </c>
      <c r="B27" s="24" t="str">
        <f>IFERROR(VLOOKUP(A27,'Lista de expertos(as) clave'!$B$11:$D$34,3,0)&amp;" "&amp;VLOOKUP(A27,'Lista de expertos(as) clave'!$B$11:$D$34,2,0),"N.N.")</f>
        <v xml:space="preserve">  </v>
      </c>
      <c r="C27" s="8" t="s">
        <v>95</v>
      </c>
      <c r="D27" s="10"/>
      <c r="E27" s="102"/>
      <c r="F27" s="99">
        <f t="shared" ref="F27:F36" si="1">D27*E27</f>
        <v>0</v>
      </c>
      <c r="G27" s="12"/>
    </row>
    <row r="28" spans="1:14" outlineLevel="1" x14ac:dyDescent="0.2">
      <c r="A28" s="12" t="s">
        <v>30</v>
      </c>
      <c r="B28" s="24" t="str">
        <f>IFERROR(VLOOKUP(A28,'Lista de expertos(as) clave'!$B$11:$D$34,3,0)&amp;" "&amp;VLOOKUP(A28,'Lista de expertos(as) clave'!$B$11:$D$34,2,0),"N.N.")</f>
        <v xml:space="preserve"> </v>
      </c>
      <c r="C28" s="8" t="s">
        <v>95</v>
      </c>
      <c r="D28" s="10"/>
      <c r="E28" s="102"/>
      <c r="F28" s="99">
        <f t="shared" si="1"/>
        <v>0</v>
      </c>
      <c r="G28" s="12"/>
    </row>
    <row r="29" spans="1:14" outlineLevel="1" x14ac:dyDescent="0.2">
      <c r="A29" s="12" t="s">
        <v>31</v>
      </c>
      <c r="B29" s="24" t="str">
        <f>IFERROR(VLOOKUP(A29,'Lista de expertos(as) clave'!$B$11:$D$34,3,0)&amp;" "&amp;VLOOKUP(A29,'Lista de expertos(as) clave'!$B$11:$D$34,2,0),"N.N.")</f>
        <v xml:space="preserve"> </v>
      </c>
      <c r="C29" s="8" t="s">
        <v>95</v>
      </c>
      <c r="D29" s="10"/>
      <c r="E29" s="102"/>
      <c r="F29" s="99">
        <f t="shared" si="1"/>
        <v>0</v>
      </c>
      <c r="G29" s="12"/>
    </row>
    <row r="30" spans="1:14" outlineLevel="1" x14ac:dyDescent="0.2">
      <c r="A30" s="12" t="s">
        <v>32</v>
      </c>
      <c r="B30" s="24" t="str">
        <f>IFERROR(VLOOKUP(A30,'Lista de expertos(as) clave'!$B$11:$D$34,3,0)&amp;" "&amp;VLOOKUP(A30,'Lista de expertos(as) clave'!$B$11:$D$34,2,0),"N.N.")</f>
        <v xml:space="preserve"> </v>
      </c>
      <c r="C30" s="8" t="s">
        <v>95</v>
      </c>
      <c r="D30" s="10"/>
      <c r="E30" s="102"/>
      <c r="F30" s="99">
        <f t="shared" si="1"/>
        <v>0</v>
      </c>
      <c r="G30" s="12"/>
    </row>
    <row r="31" spans="1:14" outlineLevel="1" x14ac:dyDescent="0.2">
      <c r="A31" s="12" t="s">
        <v>33</v>
      </c>
      <c r="B31" s="24" t="str">
        <f>IFERROR(VLOOKUP(A31,'Lista de expertos(as) clave'!$B$11:$D$34,3,0)&amp;" "&amp;VLOOKUP(A31,'Lista de expertos(as) clave'!$B$11:$D$34,2,0),"N.N.")</f>
        <v xml:space="preserve"> </v>
      </c>
      <c r="C31" s="8" t="s">
        <v>95</v>
      </c>
      <c r="D31" s="10"/>
      <c r="E31" s="102"/>
      <c r="F31" s="99">
        <f t="shared" si="1"/>
        <v>0</v>
      </c>
      <c r="G31" s="12"/>
    </row>
    <row r="32" spans="1:14" outlineLevel="1" x14ac:dyDescent="0.2">
      <c r="A32" s="12" t="s">
        <v>34</v>
      </c>
      <c r="B32" s="24" t="str">
        <f>IFERROR(VLOOKUP(A32,'Lista de expertos(as) clave'!$B$11:$D$34,3,0)&amp;" "&amp;VLOOKUP(A32,'Lista de expertos(as) clave'!$B$11:$D$34,2,0),"N.N.")</f>
        <v xml:space="preserve"> </v>
      </c>
      <c r="C32" s="8" t="s">
        <v>95</v>
      </c>
      <c r="D32" s="10"/>
      <c r="E32" s="102"/>
      <c r="F32" s="99">
        <f t="shared" si="1"/>
        <v>0</v>
      </c>
      <c r="G32" s="12"/>
    </row>
    <row r="33" spans="1:7" outlineLevel="1" x14ac:dyDescent="0.2">
      <c r="A33" s="12" t="s">
        <v>35</v>
      </c>
      <c r="B33" s="24" t="str">
        <f>IFERROR(VLOOKUP(A33,'Lista de expertos(as) clave'!$B$11:$D$34,3,0)&amp;" "&amp;VLOOKUP(A33,'Lista de expertos(as) clave'!$B$11:$D$34,2,0),"N.N.")</f>
        <v xml:space="preserve"> </v>
      </c>
      <c r="C33" s="8" t="s">
        <v>95</v>
      </c>
      <c r="D33" s="10"/>
      <c r="E33" s="102"/>
      <c r="F33" s="99">
        <f t="shared" si="1"/>
        <v>0</v>
      </c>
      <c r="G33" s="12"/>
    </row>
    <row r="34" spans="1:7" outlineLevel="1" x14ac:dyDescent="0.2">
      <c r="A34" s="12" t="s">
        <v>36</v>
      </c>
      <c r="B34" s="24" t="str">
        <f>IFERROR(VLOOKUP(A34,'Lista de expertos(as) clave'!$B$11:$D$34,3,0)&amp;" "&amp;VLOOKUP(A34,'Lista de expertos(as) clave'!$B$11:$D$34,2,0),"N.N.")</f>
        <v xml:space="preserve"> </v>
      </c>
      <c r="C34" s="8" t="s">
        <v>95</v>
      </c>
      <c r="D34" s="10"/>
      <c r="E34" s="102"/>
      <c r="F34" s="99">
        <f t="shared" si="1"/>
        <v>0</v>
      </c>
      <c r="G34" s="12"/>
    </row>
    <row r="35" spans="1:7" outlineLevel="1" x14ac:dyDescent="0.2">
      <c r="A35" s="12" t="s">
        <v>37</v>
      </c>
      <c r="B35" s="24" t="str">
        <f>IFERROR(VLOOKUP(A35,'Lista de expertos(as) clave'!$B$11:$D$34,3,0)&amp;" "&amp;VLOOKUP(A35,'Lista de expertos(as) clave'!$B$11:$D$34,2,0),"N.N.")</f>
        <v xml:space="preserve"> </v>
      </c>
      <c r="C35" s="8" t="s">
        <v>95</v>
      </c>
      <c r="D35" s="10"/>
      <c r="E35" s="102"/>
      <c r="F35" s="99">
        <f t="shared" si="1"/>
        <v>0</v>
      </c>
      <c r="G35" s="12"/>
    </row>
    <row r="36" spans="1:7" outlineLevel="1" x14ac:dyDescent="0.2">
      <c r="A36" s="12" t="s">
        <v>38</v>
      </c>
      <c r="B36" s="24" t="str">
        <f>IFERROR(VLOOKUP(A36,'Lista de expertos(as) clave'!$B$11:$D$34,3,0)&amp;" "&amp;VLOOKUP(A36,'Lista de expertos(as) clave'!$B$11:$D$34,2,0),"N.N.")</f>
        <v xml:space="preserve"> </v>
      </c>
      <c r="C36" s="8" t="s">
        <v>95</v>
      </c>
      <c r="D36" s="10"/>
      <c r="E36" s="102"/>
      <c r="F36" s="99">
        <f t="shared" si="1"/>
        <v>0</v>
      </c>
      <c r="G36" s="12"/>
    </row>
    <row r="37" spans="1:7" s="2" customFormat="1" ht="5.4" customHeight="1" outlineLevel="1" x14ac:dyDescent="0.2">
      <c r="C37" s="9"/>
      <c r="E37" s="100"/>
      <c r="F37" s="100"/>
    </row>
    <row r="38" spans="1:7" ht="12" x14ac:dyDescent="0.2">
      <c r="A38" s="6" t="s">
        <v>21</v>
      </c>
      <c r="B38" s="6"/>
      <c r="C38" s="6"/>
      <c r="D38" s="6"/>
      <c r="E38" s="101"/>
      <c r="F38" s="101">
        <f>SUM(F26:F37)</f>
        <v>0</v>
      </c>
      <c r="G38" s="6"/>
    </row>
    <row r="39" spans="1:7" s="16" customFormat="1" ht="5.4" customHeight="1" x14ac:dyDescent="0.2"/>
    <row r="40" spans="1:7" ht="24" x14ac:dyDescent="0.2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3" t="s">
        <v>27</v>
      </c>
      <c r="G40" s="3" t="s">
        <v>12</v>
      </c>
    </row>
    <row r="41" spans="1:7" x14ac:dyDescent="0.2">
      <c r="A41" s="12" t="s">
        <v>28</v>
      </c>
      <c r="B41" s="25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10"/>
      <c r="E41" s="102"/>
      <c r="F41" s="99">
        <f>D41*E41</f>
        <v>0</v>
      </c>
      <c r="G41" s="12"/>
    </row>
    <row r="42" spans="1:7" x14ac:dyDescent="0.2">
      <c r="A42" s="12" t="s">
        <v>29</v>
      </c>
      <c r="B42" s="25" t="str">
        <f>IFERROR(VLOOKUP(A42,'Lista de expertos(as) clave'!$B$11:$D$34,3,0)&amp;" "&amp;VLOOKUP(A42,'Lista de expertos(as) clave'!$B$11:$D$34,2,0),"N.N.")</f>
        <v xml:space="preserve">  </v>
      </c>
      <c r="C42" s="17" t="s">
        <v>95</v>
      </c>
      <c r="D42" s="10"/>
      <c r="E42" s="102"/>
      <c r="F42" s="99">
        <f t="shared" ref="F42:F51" si="2">D42*E42</f>
        <v>0</v>
      </c>
      <c r="G42" s="12"/>
    </row>
    <row r="43" spans="1:7" outlineLevel="1" x14ac:dyDescent="0.2">
      <c r="A43" s="12" t="s">
        <v>30</v>
      </c>
      <c r="B43" s="25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10"/>
      <c r="E43" s="102"/>
      <c r="F43" s="99">
        <f t="shared" si="2"/>
        <v>0</v>
      </c>
      <c r="G43" s="12"/>
    </row>
    <row r="44" spans="1:7" outlineLevel="1" x14ac:dyDescent="0.2">
      <c r="A44" s="12" t="s">
        <v>31</v>
      </c>
      <c r="B44" s="25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10"/>
      <c r="E44" s="102"/>
      <c r="F44" s="99">
        <f t="shared" si="2"/>
        <v>0</v>
      </c>
      <c r="G44" s="12"/>
    </row>
    <row r="45" spans="1:7" outlineLevel="1" x14ac:dyDescent="0.2">
      <c r="A45" s="12" t="s">
        <v>32</v>
      </c>
      <c r="B45" s="25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10"/>
      <c r="E45" s="102"/>
      <c r="F45" s="99">
        <f t="shared" si="2"/>
        <v>0</v>
      </c>
      <c r="G45" s="12"/>
    </row>
    <row r="46" spans="1:7" outlineLevel="1" x14ac:dyDescent="0.2">
      <c r="A46" s="12" t="s">
        <v>33</v>
      </c>
      <c r="B46" s="25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10"/>
      <c r="E46" s="102"/>
      <c r="F46" s="99">
        <f t="shared" si="2"/>
        <v>0</v>
      </c>
      <c r="G46" s="12"/>
    </row>
    <row r="47" spans="1:7" outlineLevel="1" x14ac:dyDescent="0.2">
      <c r="A47" s="12" t="s">
        <v>34</v>
      </c>
      <c r="B47" s="25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10"/>
      <c r="E47" s="102"/>
      <c r="F47" s="99">
        <f t="shared" si="2"/>
        <v>0</v>
      </c>
      <c r="G47" s="12"/>
    </row>
    <row r="48" spans="1:7" outlineLevel="1" x14ac:dyDescent="0.2">
      <c r="A48" s="12" t="s">
        <v>35</v>
      </c>
      <c r="B48" s="25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10"/>
      <c r="E48" s="102"/>
      <c r="F48" s="99">
        <f t="shared" si="2"/>
        <v>0</v>
      </c>
      <c r="G48" s="12"/>
    </row>
    <row r="49" spans="1:8" outlineLevel="1" x14ac:dyDescent="0.2">
      <c r="A49" s="12" t="s">
        <v>36</v>
      </c>
      <c r="B49" s="25" t="str">
        <f>IFERROR(VLOOKUP(A49,'Lista de expertos(as) clave'!$B$11:$D$34,3,0)&amp;" "&amp;VLOOKUP(A49,'Lista de expertos(as) clave'!$B$11:$D$34,2,0),"N.N.")</f>
        <v xml:space="preserve"> </v>
      </c>
      <c r="C49" s="17" t="s">
        <v>95</v>
      </c>
      <c r="D49" s="10"/>
      <c r="E49" s="102"/>
      <c r="F49" s="99">
        <f t="shared" si="2"/>
        <v>0</v>
      </c>
      <c r="G49" s="12"/>
    </row>
    <row r="50" spans="1:8" outlineLevel="1" x14ac:dyDescent="0.2">
      <c r="A50" s="12" t="s">
        <v>37</v>
      </c>
      <c r="B50" s="25" t="str">
        <f>IFERROR(VLOOKUP(A50,'Lista de expertos(as) clave'!$B$11:$D$34,3,0)&amp;" "&amp;VLOOKUP(A50,'Lista de expertos(as) clave'!$B$11:$D$34,2,0),"N.N.")</f>
        <v xml:space="preserve"> </v>
      </c>
      <c r="C50" s="17" t="s">
        <v>95</v>
      </c>
      <c r="D50" s="10"/>
      <c r="E50" s="102"/>
      <c r="F50" s="99">
        <f t="shared" si="2"/>
        <v>0</v>
      </c>
      <c r="G50" s="12"/>
    </row>
    <row r="51" spans="1:8" outlineLevel="1" x14ac:dyDescent="0.2">
      <c r="A51" s="12" t="s">
        <v>38</v>
      </c>
      <c r="B51" s="25" t="str">
        <f>IFERROR(VLOOKUP(A51,'Lista de expertos(as) clave'!$B$11:$D$34,3,0)&amp;" "&amp;VLOOKUP(A51,'Lista de expertos(as) clave'!$B$11:$D$34,2,0),"N.N.")</f>
        <v xml:space="preserve"> </v>
      </c>
      <c r="C51" s="17" t="s">
        <v>95</v>
      </c>
      <c r="D51" s="10"/>
      <c r="E51" s="102"/>
      <c r="F51" s="99">
        <f t="shared" si="2"/>
        <v>0</v>
      </c>
      <c r="G51" s="12"/>
    </row>
    <row r="52" spans="1:8" s="2" customFormat="1" ht="4.2" outlineLevel="1" x14ac:dyDescent="0.2">
      <c r="C52" s="9"/>
      <c r="E52" s="100"/>
      <c r="F52" s="100"/>
    </row>
    <row r="53" spans="1:8" ht="12" x14ac:dyDescent="0.2">
      <c r="A53" s="6" t="s">
        <v>21</v>
      </c>
      <c r="B53" s="6"/>
      <c r="C53" s="6"/>
      <c r="D53" s="6"/>
      <c r="E53" s="101"/>
      <c r="F53" s="101">
        <f>SUM(F41:F52)</f>
        <v>0</v>
      </c>
      <c r="G53" s="6"/>
    </row>
    <row r="54" spans="1:8" s="2" customFormat="1" ht="4.2" x14ac:dyDescent="0.2">
      <c r="E54" s="100"/>
      <c r="F54" s="100"/>
    </row>
    <row r="55" spans="1:8" s="16" customFormat="1" ht="7.8" x14ac:dyDescent="0.2"/>
    <row r="56" spans="1:8" ht="12" x14ac:dyDescent="0.2">
      <c r="A56" s="5" t="s">
        <v>42</v>
      </c>
      <c r="B56" s="5"/>
      <c r="C56" s="5"/>
      <c r="D56" s="5"/>
      <c r="E56" s="5"/>
      <c r="F56" s="5"/>
      <c r="G56" s="5"/>
    </row>
    <row r="57" spans="1:8" x14ac:dyDescent="0.2">
      <c r="A57" s="41" t="s">
        <v>43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10" t="s">
        <v>97</v>
      </c>
      <c r="B58" s="110"/>
      <c r="C58" s="110"/>
      <c r="D58" s="110"/>
      <c r="E58" s="110"/>
      <c r="F58" s="110"/>
      <c r="G58" s="110"/>
      <c r="H58" s="26"/>
    </row>
    <row r="59" spans="1:8" ht="24" x14ac:dyDescent="0.2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8" outlineLevel="1" x14ac:dyDescent="0.2">
      <c r="A60" s="12" t="s">
        <v>46</v>
      </c>
      <c r="B60" s="12"/>
      <c r="C60" s="12" t="s">
        <v>47</v>
      </c>
      <c r="D60" s="10"/>
      <c r="E60" s="102"/>
      <c r="F60" s="99">
        <f>D60*E60</f>
        <v>0</v>
      </c>
      <c r="G60" s="12"/>
    </row>
    <row r="61" spans="1:8" s="50" customFormat="1" ht="13.8" outlineLevel="1" x14ac:dyDescent="0.2">
      <c r="A61" s="51" t="s">
        <v>48</v>
      </c>
      <c r="B61" s="49"/>
      <c r="C61" s="12" t="s">
        <v>47</v>
      </c>
      <c r="D61" s="10"/>
      <c r="E61" s="102"/>
      <c r="F61" s="99">
        <f t="shared" ref="F61:F73" si="3">D61*E61</f>
        <v>0</v>
      </c>
      <c r="G61" s="12"/>
    </row>
    <row r="62" spans="1:8" s="50" customFormat="1" ht="13.8" outlineLevel="1" x14ac:dyDescent="0.2">
      <c r="A62" s="51" t="s">
        <v>49</v>
      </c>
      <c r="B62" s="49"/>
      <c r="C62" s="12" t="s">
        <v>47</v>
      </c>
      <c r="D62" s="10"/>
      <c r="E62" s="102"/>
      <c r="F62" s="99">
        <f t="shared" si="3"/>
        <v>0</v>
      </c>
      <c r="G62" s="12"/>
    </row>
    <row r="63" spans="1:8" s="50" customFormat="1" ht="15" outlineLevel="1" x14ac:dyDescent="0.2">
      <c r="A63" s="52" t="s">
        <v>93</v>
      </c>
      <c r="B63" s="53"/>
      <c r="C63" s="53" t="s">
        <v>50</v>
      </c>
      <c r="D63" s="10"/>
      <c r="E63" s="102"/>
      <c r="F63" s="99">
        <f t="shared" si="3"/>
        <v>0</v>
      </c>
      <c r="G63" s="12"/>
    </row>
    <row r="64" spans="1:8" outlineLevel="1" x14ac:dyDescent="0.2">
      <c r="A64" s="12" t="s">
        <v>51</v>
      </c>
      <c r="B64" s="12"/>
      <c r="C64" s="12" t="s">
        <v>47</v>
      </c>
      <c r="D64" s="10"/>
      <c r="E64" s="102"/>
      <c r="F64" s="99">
        <f t="shared" si="3"/>
        <v>0</v>
      </c>
      <c r="G64" s="12"/>
    </row>
    <row r="65" spans="1:7" outlineLevel="1" x14ac:dyDescent="0.2">
      <c r="A65" s="12" t="s">
        <v>52</v>
      </c>
      <c r="B65" s="12"/>
      <c r="C65" s="12" t="s">
        <v>47</v>
      </c>
      <c r="D65" s="10"/>
      <c r="E65" s="102"/>
      <c r="F65" s="99">
        <f t="shared" si="3"/>
        <v>0</v>
      </c>
      <c r="G65" s="12"/>
    </row>
    <row r="66" spans="1:7" outlineLevel="1" x14ac:dyDescent="0.2">
      <c r="A66" s="12" t="s">
        <v>53</v>
      </c>
      <c r="B66" s="12"/>
      <c r="C66" s="12" t="s">
        <v>47</v>
      </c>
      <c r="D66" s="10"/>
      <c r="E66" s="102"/>
      <c r="F66" s="99">
        <f t="shared" si="3"/>
        <v>0</v>
      </c>
      <c r="G66" s="12"/>
    </row>
    <row r="67" spans="1:7" outlineLevel="1" x14ac:dyDescent="0.2">
      <c r="A67" s="12" t="s">
        <v>54</v>
      </c>
      <c r="B67" s="12"/>
      <c r="C67" s="12" t="s">
        <v>47</v>
      </c>
      <c r="D67" s="10"/>
      <c r="E67" s="102"/>
      <c r="F67" s="99">
        <f t="shared" si="3"/>
        <v>0</v>
      </c>
      <c r="G67" s="12"/>
    </row>
    <row r="68" spans="1:7" outlineLevel="1" x14ac:dyDescent="0.2">
      <c r="A68" s="12" t="s">
        <v>54</v>
      </c>
      <c r="B68" s="12"/>
      <c r="C68" s="12" t="s">
        <v>47</v>
      </c>
      <c r="D68" s="10"/>
      <c r="E68" s="102"/>
      <c r="F68" s="99">
        <f t="shared" si="3"/>
        <v>0</v>
      </c>
      <c r="G68" s="12"/>
    </row>
    <row r="69" spans="1:7" outlineLevel="1" x14ac:dyDescent="0.2">
      <c r="A69" s="12" t="s">
        <v>54</v>
      </c>
      <c r="B69" s="12"/>
      <c r="C69" s="12" t="s">
        <v>47</v>
      </c>
      <c r="D69" s="10"/>
      <c r="E69" s="102"/>
      <c r="F69" s="99">
        <f t="shared" si="3"/>
        <v>0</v>
      </c>
      <c r="G69" s="12"/>
    </row>
    <row r="70" spans="1:7" outlineLevel="1" x14ac:dyDescent="0.2">
      <c r="A70" s="12" t="s">
        <v>54</v>
      </c>
      <c r="B70" s="12"/>
      <c r="C70" s="12" t="s">
        <v>47</v>
      </c>
      <c r="D70" s="10"/>
      <c r="E70" s="102"/>
      <c r="F70" s="99">
        <f t="shared" si="3"/>
        <v>0</v>
      </c>
      <c r="G70" s="12"/>
    </row>
    <row r="71" spans="1:7" outlineLevel="1" x14ac:dyDescent="0.2">
      <c r="A71" s="12"/>
      <c r="B71" s="12"/>
      <c r="C71" s="12" t="s">
        <v>47</v>
      </c>
      <c r="D71" s="10"/>
      <c r="E71" s="102"/>
      <c r="F71" s="99">
        <f t="shared" si="3"/>
        <v>0</v>
      </c>
      <c r="G71" s="12"/>
    </row>
    <row r="72" spans="1:7" outlineLevel="1" x14ac:dyDescent="0.2">
      <c r="A72" s="12"/>
      <c r="B72" s="12"/>
      <c r="C72" s="12" t="s">
        <v>47</v>
      </c>
      <c r="D72" s="10"/>
      <c r="E72" s="102"/>
      <c r="F72" s="99">
        <f t="shared" si="3"/>
        <v>0</v>
      </c>
      <c r="G72" s="12"/>
    </row>
    <row r="73" spans="1:7" outlineLevel="1" x14ac:dyDescent="0.2">
      <c r="A73" s="12"/>
      <c r="B73" s="12"/>
      <c r="C73" s="12" t="s">
        <v>47</v>
      </c>
      <c r="D73" s="10"/>
      <c r="E73" s="102"/>
      <c r="F73" s="99">
        <f t="shared" si="3"/>
        <v>0</v>
      </c>
      <c r="G73" s="12"/>
    </row>
    <row r="74" spans="1:7" s="2" customFormat="1" ht="3.75" customHeight="1" outlineLevel="1" x14ac:dyDescent="0.2">
      <c r="C74" s="9"/>
      <c r="E74" s="100"/>
      <c r="F74" s="100"/>
    </row>
    <row r="75" spans="1:7" ht="12" x14ac:dyDescent="0.2">
      <c r="A75" s="6" t="s">
        <v>21</v>
      </c>
      <c r="B75" s="6"/>
      <c r="C75" s="6"/>
      <c r="D75" s="6"/>
      <c r="E75" s="101"/>
      <c r="F75" s="101">
        <f>SUM(F60:F74)</f>
        <v>0</v>
      </c>
      <c r="G75" s="6"/>
    </row>
    <row r="76" spans="1:7" s="16" customFormat="1" ht="7.8" x14ac:dyDescent="0.2"/>
    <row r="77" spans="1:7" ht="12" x14ac:dyDescent="0.2">
      <c r="A77" s="5" t="s">
        <v>55</v>
      </c>
      <c r="B77" s="5"/>
      <c r="C77" s="5"/>
      <c r="D77" s="5"/>
      <c r="E77" s="5"/>
      <c r="F77" s="5"/>
      <c r="G77" s="5"/>
    </row>
    <row r="78" spans="1:7" s="20" customFormat="1" ht="5.4" outlineLevel="1" x14ac:dyDescent="0.2"/>
    <row r="79" spans="1:7" ht="24" outlineLevel="1" x14ac:dyDescent="0.2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3" t="s">
        <v>27</v>
      </c>
      <c r="G79" s="3" t="s">
        <v>12</v>
      </c>
    </row>
    <row r="80" spans="1:7" outlineLevel="1" x14ac:dyDescent="0.2">
      <c r="A80" s="12" t="s">
        <v>56</v>
      </c>
      <c r="B80" s="7"/>
      <c r="C80" s="12" t="s">
        <v>47</v>
      </c>
      <c r="D80" s="10"/>
      <c r="E80" s="102"/>
      <c r="F80" s="99">
        <f>D80*E80</f>
        <v>0</v>
      </c>
      <c r="G80" s="12"/>
    </row>
    <row r="81" spans="1:7" outlineLevel="1" x14ac:dyDescent="0.2">
      <c r="A81" s="12" t="s">
        <v>57</v>
      </c>
      <c r="B81" s="7"/>
      <c r="C81" s="12" t="s">
        <v>47</v>
      </c>
      <c r="D81" s="10"/>
      <c r="E81" s="102"/>
      <c r="F81" s="99">
        <f t="shared" ref="F81:F84" si="4">D81*E81</f>
        <v>0</v>
      </c>
      <c r="G81" s="12"/>
    </row>
    <row r="82" spans="1:7" outlineLevel="1" x14ac:dyDescent="0.2">
      <c r="A82" s="12" t="s">
        <v>58</v>
      </c>
      <c r="B82" s="7"/>
      <c r="C82" s="12" t="s">
        <v>47</v>
      </c>
      <c r="D82" s="10"/>
      <c r="E82" s="102"/>
      <c r="F82" s="99">
        <f t="shared" si="4"/>
        <v>0</v>
      </c>
      <c r="G82" s="12"/>
    </row>
    <row r="83" spans="1:7" outlineLevel="1" x14ac:dyDescent="0.2">
      <c r="A83" s="12" t="s">
        <v>59</v>
      </c>
      <c r="B83" s="7"/>
      <c r="C83" s="12" t="s">
        <v>47</v>
      </c>
      <c r="D83" s="10"/>
      <c r="E83" s="102"/>
      <c r="F83" s="99">
        <f>D83*E83</f>
        <v>0</v>
      </c>
      <c r="G83" s="12"/>
    </row>
    <row r="84" spans="1:7" outlineLevel="1" x14ac:dyDescent="0.2">
      <c r="A84" s="11" t="s">
        <v>60</v>
      </c>
      <c r="B84" s="7"/>
      <c r="C84" s="7" t="s">
        <v>50</v>
      </c>
      <c r="D84" s="10"/>
      <c r="E84" s="102"/>
      <c r="F84" s="99">
        <f t="shared" si="4"/>
        <v>0</v>
      </c>
      <c r="G84" s="12"/>
    </row>
    <row r="85" spans="1:7" outlineLevel="1" x14ac:dyDescent="0.2">
      <c r="A85" s="12" t="s">
        <v>61</v>
      </c>
      <c r="B85" s="7"/>
      <c r="C85" s="12" t="s">
        <v>47</v>
      </c>
      <c r="D85" s="10"/>
      <c r="E85" s="102"/>
      <c r="F85" s="99">
        <f>D85*E85</f>
        <v>0</v>
      </c>
      <c r="G85" s="12"/>
    </row>
    <row r="86" spans="1:7" outlineLevel="1" x14ac:dyDescent="0.2">
      <c r="A86" s="12" t="s">
        <v>61</v>
      </c>
      <c r="B86" s="7"/>
      <c r="C86" s="12" t="s">
        <v>47</v>
      </c>
      <c r="D86" s="10"/>
      <c r="E86" s="102"/>
      <c r="F86" s="99">
        <f>D86*E86</f>
        <v>0</v>
      </c>
      <c r="G86" s="12"/>
    </row>
    <row r="87" spans="1:7" outlineLevel="1" x14ac:dyDescent="0.2">
      <c r="A87" s="45" t="s">
        <v>62</v>
      </c>
      <c r="B87" s="7"/>
      <c r="C87" s="45" t="s">
        <v>50</v>
      </c>
      <c r="D87" s="10"/>
      <c r="E87" s="102"/>
      <c r="F87" s="99">
        <f>D87*E87</f>
        <v>0</v>
      </c>
      <c r="G87" s="12"/>
    </row>
    <row r="88" spans="1:7" outlineLevel="1" x14ac:dyDescent="0.2">
      <c r="A88" s="45" t="s">
        <v>62</v>
      </c>
      <c r="B88" s="7"/>
      <c r="C88" s="45" t="s">
        <v>50</v>
      </c>
      <c r="D88" s="10"/>
      <c r="E88" s="102"/>
      <c r="F88" s="99">
        <f>D88*E88</f>
        <v>0</v>
      </c>
      <c r="G88" s="12"/>
    </row>
    <row r="89" spans="1:7" outlineLevel="1" x14ac:dyDescent="0.2">
      <c r="A89" s="45" t="s">
        <v>62</v>
      </c>
      <c r="B89" s="7"/>
      <c r="C89" s="45" t="s">
        <v>50</v>
      </c>
      <c r="D89" s="10"/>
      <c r="E89" s="102"/>
      <c r="F89" s="99">
        <f>D89*E89</f>
        <v>0</v>
      </c>
      <c r="G89" s="12"/>
    </row>
    <row r="90" spans="1:7" outlineLevel="1" x14ac:dyDescent="0.2">
      <c r="A90" s="45"/>
      <c r="B90" s="7"/>
      <c r="C90" s="12" t="s">
        <v>47</v>
      </c>
      <c r="D90" s="10"/>
      <c r="E90" s="102"/>
      <c r="F90" s="99">
        <f t="shared" ref="F90:F92" si="5">D90*E90</f>
        <v>0</v>
      </c>
      <c r="G90" s="12"/>
    </row>
    <row r="91" spans="1:7" outlineLevel="1" x14ac:dyDescent="0.2">
      <c r="A91" s="45"/>
      <c r="B91" s="7"/>
      <c r="C91" s="12" t="s">
        <v>47</v>
      </c>
      <c r="D91" s="10"/>
      <c r="E91" s="102"/>
      <c r="F91" s="99">
        <f t="shared" si="5"/>
        <v>0</v>
      </c>
      <c r="G91" s="12"/>
    </row>
    <row r="92" spans="1:7" outlineLevel="1" x14ac:dyDescent="0.2">
      <c r="A92" s="45"/>
      <c r="B92" s="7"/>
      <c r="C92" s="12" t="s">
        <v>47</v>
      </c>
      <c r="D92" s="10"/>
      <c r="E92" s="102"/>
      <c r="F92" s="99">
        <f t="shared" si="5"/>
        <v>0</v>
      </c>
      <c r="G92" s="12"/>
    </row>
    <row r="93" spans="1:7" s="2" customFormat="1" ht="4.2" outlineLevel="1" x14ac:dyDescent="0.2">
      <c r="E93" s="100"/>
      <c r="F93" s="100"/>
    </row>
    <row r="94" spans="1:7" ht="12" x14ac:dyDescent="0.2">
      <c r="A94" s="6" t="s">
        <v>21</v>
      </c>
      <c r="B94" s="6"/>
      <c r="C94" s="6"/>
      <c r="D94" s="6"/>
      <c r="E94" s="101"/>
      <c r="F94" s="101">
        <f>SUM(F80:F93)</f>
        <v>0</v>
      </c>
      <c r="G94" s="6"/>
    </row>
    <row r="95" spans="1:7" s="16" customFormat="1" ht="5.4" customHeight="1" x14ac:dyDescent="0.2"/>
    <row r="96" spans="1:7" ht="12" x14ac:dyDescent="0.2">
      <c r="A96" s="5" t="s">
        <v>63</v>
      </c>
      <c r="B96" s="5"/>
      <c r="C96" s="5"/>
      <c r="D96" s="5"/>
      <c r="E96" s="5"/>
      <c r="F96" s="5"/>
      <c r="G96" s="5"/>
    </row>
    <row r="97" spans="1:7" s="20" customFormat="1" ht="5.4" x14ac:dyDescent="0.2"/>
    <row r="98" spans="1:7" ht="12" x14ac:dyDescent="0.2">
      <c r="A98" s="6" t="s">
        <v>64</v>
      </c>
      <c r="B98" s="6"/>
      <c r="C98" s="6"/>
      <c r="D98" s="6"/>
      <c r="E98" s="6"/>
      <c r="F98" s="101">
        <f>F94+F75+F53+F21+F38</f>
        <v>0</v>
      </c>
      <c r="G98" s="6"/>
    </row>
    <row r="99" spans="1:7" s="16" customFormat="1" ht="7.8" x14ac:dyDescent="0.2"/>
    <row r="100" spans="1:7" s="16" customFormat="1" ht="7.8" x14ac:dyDescent="0.2"/>
    <row r="101" spans="1:7" s="18" customFormat="1" ht="9.6" x14ac:dyDescent="0.2"/>
    <row r="102" spans="1:7" ht="12" x14ac:dyDescent="0.2">
      <c r="A102" s="1"/>
    </row>
    <row r="103" spans="1:7" ht="12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" customHeight="1" x14ac:dyDescent="0.2">
      <c r="A106" s="35" t="s">
        <v>65</v>
      </c>
      <c r="B106" s="36"/>
      <c r="C106" s="36"/>
      <c r="D106" s="36"/>
      <c r="E106" s="36"/>
      <c r="F106" s="36"/>
      <c r="G106" s="36"/>
    </row>
    <row r="107" spans="1:7" ht="11.4" customHeight="1" x14ac:dyDescent="0.2">
      <c r="A107" s="35" t="s">
        <v>66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mergeCells count="13">
    <mergeCell ref="B13:C13"/>
    <mergeCell ref="A1:F1"/>
    <mergeCell ref="D3:E3"/>
    <mergeCell ref="D5:G5"/>
    <mergeCell ref="D7:G7"/>
    <mergeCell ref="B12:C12"/>
    <mergeCell ref="A58:G58"/>
    <mergeCell ref="B14:C14"/>
    <mergeCell ref="B15:C15"/>
    <mergeCell ref="B16:C16"/>
    <mergeCell ref="B17:C17"/>
    <mergeCell ref="B18:C18"/>
    <mergeCell ref="B19:C19"/>
  </mergeCells>
  <dataValidations count="4">
    <dataValidation type="list" allowBlank="1" showInputMessage="1" showErrorMessage="1" sqref="A2" xr:uid="{371080C1-7032-4222-8230-F2C19F307F70}">
      <formula1>"PUBLIC, INTERNAL, CONFIDENTIAL, STRICTLY – CONFIDENTIAL, -"</formula1>
    </dataValidation>
    <dataValidation operator="greaterThanOrEqual" allowBlank="1" showInputMessage="1" showErrorMessage="1" sqref="D3:E3" xr:uid="{E9BD7C60-451C-4832-A3EA-33D5FCC083EB}"/>
    <dataValidation type="list" allowBlank="1" showInputMessage="1" sqref="A41:A46" xr:uid="{B252E854-CA36-4A95-AEC3-26EF48E1E2CC}">
      <formula1>lSFK</formula1>
    </dataValidation>
    <dataValidation type="list" showInputMessage="1" sqref="A26:A36 A47:A51" xr:uid="{F74CE6AD-2ED9-413D-B28F-DB0F65CB5C2B}">
      <formula1>lSFK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17E7C07D-D931-4101-A27F-9AE02C4C69F2}"/>
    <hyperlink ref="A58:G58" r:id="rId2" display="https://www.bundesfinanzministerium.de/Content/DE/Downloads/BMF_Schreiben/Steuerarten/Lohnsteuer/2024-12-02-steuerliche-behandlung-reisekosten-2025.html (SÓLO EN ALEMÁN)" xr:uid="{69BB3FA9-DB56-46F2-AC4F-EF2E18218EE0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54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C7E0-450B-4F85-8FBF-AC22C1F5408E}">
          <x14:formula1>
            <xm:f>Listas!$B$4:$B$7</xm:f>
          </x14:formula1>
          <xm:sqref>C60:C62 C64:C73 C80:C83 C85:C86 C90:C92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7"/>
  <sheetViews>
    <sheetView showGridLines="0" zoomScale="90" zoomScaleNormal="100" workbookViewId="0">
      <selection sqref="A1:G1"/>
    </sheetView>
  </sheetViews>
  <sheetFormatPr baseColWidth="10" defaultColWidth="11.375" defaultRowHeight="13.8" x14ac:dyDescent="0.25"/>
  <cols>
    <col min="1" max="1" width="32.875" style="56" customWidth="1"/>
    <col min="2" max="2" width="15.625" style="56" customWidth="1"/>
    <col min="3" max="3" width="25.25" style="56" customWidth="1"/>
    <col min="4" max="4" width="11.375" style="56"/>
    <col min="5" max="5" width="16.375" style="56" customWidth="1"/>
    <col min="6" max="6" width="25.75" style="56" customWidth="1"/>
    <col min="7" max="7" width="12.75" style="56" customWidth="1"/>
    <col min="8" max="8" width="1.75" style="56" hidden="1" customWidth="1"/>
    <col min="9" max="9" width="2.125" style="56" bestFit="1" customWidth="1"/>
    <col min="10" max="10" width="11.375" style="56" customWidth="1"/>
    <col min="11" max="11" width="16" style="56" customWidth="1"/>
    <col min="12" max="16384" width="11.375" style="56"/>
  </cols>
  <sheetData>
    <row r="1" spans="1:14" ht="67.650000000000006" customHeight="1" x14ac:dyDescent="0.25">
      <c r="A1" s="125" t="s">
        <v>68</v>
      </c>
      <c r="B1" s="126"/>
      <c r="C1" s="126"/>
      <c r="D1" s="126"/>
      <c r="E1" s="126"/>
      <c r="F1" s="126"/>
      <c r="G1" s="127"/>
    </row>
    <row r="2" spans="1:14" ht="20.25" customHeight="1" x14ac:dyDescent="0.25">
      <c r="A2" s="97" t="s">
        <v>98</v>
      </c>
      <c r="B2" s="75"/>
      <c r="C2" s="75"/>
      <c r="D2" s="75"/>
      <c r="E2" s="75"/>
      <c r="F2" s="75"/>
      <c r="G2" s="75"/>
    </row>
    <row r="3" spans="1:14" ht="11.4" customHeight="1" x14ac:dyDescent="0.25">
      <c r="A3" s="28" t="s">
        <v>1</v>
      </c>
      <c r="B3" s="54">
        <f>'Especif. precios | prestación'!B3</f>
        <v>0</v>
      </c>
      <c r="C3" s="29" t="s">
        <v>2</v>
      </c>
      <c r="D3" s="86">
        <f>'Especif. precios | prestación'!D3</f>
        <v>0</v>
      </c>
      <c r="E3" s="86"/>
      <c r="F3" s="29"/>
      <c r="G3" s="15"/>
    </row>
    <row r="4" spans="1:14" ht="5.25" customHeight="1" x14ac:dyDescent="0.25">
      <c r="A4" s="27"/>
      <c r="B4" s="2"/>
      <c r="C4" s="30"/>
      <c r="D4" s="9"/>
      <c r="E4" s="9"/>
      <c r="F4" s="9"/>
      <c r="G4" s="9"/>
    </row>
    <row r="5" spans="1:14" ht="11.4" customHeight="1" x14ac:dyDescent="0.25">
      <c r="A5" s="31" t="s">
        <v>69</v>
      </c>
      <c r="B5" s="54" t="str">
        <f>'Especif. precios | prestación'!B5</f>
        <v>G-012318-001</v>
      </c>
      <c r="C5" s="29" t="s">
        <v>4</v>
      </c>
      <c r="D5" s="119">
        <f>'Especif. precios | prestación'!D5</f>
        <v>0</v>
      </c>
      <c r="E5" s="119"/>
      <c r="F5" s="119"/>
      <c r="G5" s="119"/>
      <c r="H5" s="74"/>
    </row>
    <row r="6" spans="1:14" ht="3.6" customHeight="1" x14ac:dyDescent="0.25">
      <c r="A6" s="27"/>
      <c r="B6" s="2"/>
      <c r="C6" s="30"/>
      <c r="D6" s="9"/>
      <c r="E6" s="9"/>
      <c r="F6" s="9"/>
      <c r="G6" s="9"/>
    </row>
    <row r="7" spans="1:14" ht="35.25" customHeight="1" x14ac:dyDescent="0.25">
      <c r="A7" s="32"/>
      <c r="B7" s="55"/>
      <c r="C7" s="29" t="s">
        <v>5</v>
      </c>
      <c r="D7" s="131">
        <f>'Especif. precios | prestación'!D7</f>
        <v>0</v>
      </c>
      <c r="E7" s="131"/>
      <c r="F7" s="131"/>
      <c r="G7" s="131"/>
      <c r="J7" s="73"/>
      <c r="K7" s="73"/>
      <c r="L7" s="73"/>
      <c r="M7" s="73"/>
      <c r="N7" s="73"/>
    </row>
    <row r="8" spans="1:14" ht="9" customHeight="1" x14ac:dyDescent="0.25">
      <c r="A8" s="72"/>
      <c r="B8" s="71"/>
      <c r="C8" s="71"/>
      <c r="D8" s="71"/>
      <c r="E8" s="71"/>
      <c r="F8" s="71"/>
      <c r="G8" s="71"/>
    </row>
    <row r="9" spans="1:14" ht="11.4" customHeight="1" x14ac:dyDescent="0.25">
      <c r="A9" s="89" t="s">
        <v>6</v>
      </c>
      <c r="B9" s="92"/>
      <c r="C9" s="92"/>
      <c r="D9" s="92"/>
      <c r="E9" s="92"/>
      <c r="F9" s="92"/>
      <c r="G9" s="92"/>
    </row>
    <row r="10" spans="1:14" ht="5.0999999999999996" customHeight="1" x14ac:dyDescent="0.25">
      <c r="A10" s="66"/>
      <c r="B10" s="76"/>
      <c r="C10" s="76"/>
      <c r="D10" s="76"/>
      <c r="E10" s="76"/>
      <c r="F10" s="76"/>
      <c r="G10" s="76"/>
    </row>
    <row r="11" spans="1:14" ht="11.4" customHeight="1" x14ac:dyDescent="0.25">
      <c r="A11" s="60" t="s">
        <v>21</v>
      </c>
      <c r="B11" s="77"/>
      <c r="C11" s="77"/>
      <c r="D11" s="77"/>
      <c r="E11" s="105">
        <f>'Especif. precios | prestación'!F21+'Especif. precios | opcional '!F21</f>
        <v>0</v>
      </c>
      <c r="F11" s="78"/>
      <c r="G11" s="79"/>
      <c r="K11" s="70"/>
    </row>
    <row r="12" spans="1:14" s="59" customFormat="1" ht="17.25" customHeight="1" x14ac:dyDescent="0.2">
      <c r="A12" s="66"/>
      <c r="B12" s="76"/>
      <c r="C12" s="76"/>
      <c r="D12" s="76"/>
      <c r="E12" s="76"/>
      <c r="F12" s="76"/>
      <c r="G12" s="76"/>
    </row>
    <row r="13" spans="1:14" ht="11.4" customHeight="1" x14ac:dyDescent="0.25">
      <c r="A13" s="89" t="s">
        <v>70</v>
      </c>
      <c r="B13" s="91"/>
      <c r="C13" s="91"/>
      <c r="D13" s="91"/>
      <c r="E13" s="91"/>
      <c r="F13" s="91"/>
      <c r="G13" s="91"/>
    </row>
    <row r="14" spans="1:14" ht="11.4" customHeight="1" x14ac:dyDescent="0.25">
      <c r="A14" s="87"/>
      <c r="B14" s="88"/>
      <c r="C14" s="88"/>
      <c r="D14" s="88"/>
      <c r="E14" s="88"/>
      <c r="F14" s="88"/>
      <c r="G14" s="88"/>
    </row>
    <row r="15" spans="1:14" ht="11.4" customHeight="1" x14ac:dyDescent="0.25">
      <c r="A15" s="85" t="s">
        <v>71</v>
      </c>
      <c r="B15" s="80"/>
      <c r="C15" s="80"/>
      <c r="D15" s="80"/>
      <c r="E15" s="80"/>
      <c r="F15" s="80"/>
      <c r="G15" s="80"/>
    </row>
    <row r="16" spans="1:14" s="59" customFormat="1" ht="11.4" customHeight="1" x14ac:dyDescent="0.2">
      <c r="A16" s="60" t="s">
        <v>21</v>
      </c>
      <c r="B16" s="77"/>
      <c r="C16" s="77"/>
      <c r="D16" s="77"/>
      <c r="E16" s="106">
        <f>'Especif. precios | prestación'!F38+'Especif. precios | opcional '!F38</f>
        <v>0</v>
      </c>
      <c r="F16" s="78"/>
      <c r="G16" s="68"/>
    </row>
    <row r="17" spans="1:12" s="59" customFormat="1" ht="17.25" customHeight="1" x14ac:dyDescent="0.2">
      <c r="A17" s="84"/>
      <c r="B17" s="84"/>
      <c r="C17" s="84"/>
      <c r="D17" s="84"/>
      <c r="E17" s="84"/>
      <c r="F17" s="84"/>
    </row>
    <row r="18" spans="1:12" s="61" customFormat="1" ht="11.4" customHeight="1" x14ac:dyDescent="0.2">
      <c r="A18" s="83" t="s">
        <v>72</v>
      </c>
      <c r="B18" s="81"/>
      <c r="C18" s="69"/>
      <c r="D18" s="69"/>
      <c r="E18" s="69"/>
      <c r="F18" s="69"/>
      <c r="G18" s="69"/>
    </row>
    <row r="19" spans="1:12" s="59" customFormat="1" ht="11.4" customHeight="1" x14ac:dyDescent="0.2">
      <c r="A19" s="82" t="s">
        <v>21</v>
      </c>
      <c r="B19" s="82"/>
      <c r="C19" s="82"/>
      <c r="D19" s="82"/>
      <c r="E19" s="105">
        <f>'Especif. precios | prestación'!F53+'Especif. precios | opcional '!F53</f>
        <v>0</v>
      </c>
      <c r="F19" s="68"/>
      <c r="G19" s="82"/>
    </row>
    <row r="20" spans="1:12" s="69" customFormat="1" ht="17.25" customHeight="1" x14ac:dyDescent="0.2">
      <c r="A20" s="66"/>
      <c r="B20" s="76"/>
      <c r="C20" s="76"/>
      <c r="D20" s="76"/>
      <c r="E20" s="76"/>
      <c r="F20" s="76"/>
      <c r="G20" s="76"/>
    </row>
    <row r="21" spans="1:12" s="59" customFormat="1" ht="11.4" customHeight="1" x14ac:dyDescent="0.2">
      <c r="A21" s="89" t="s">
        <v>73</v>
      </c>
      <c r="B21" s="90"/>
      <c r="C21" s="90"/>
      <c r="D21" s="90"/>
      <c r="E21" s="90"/>
      <c r="F21" s="90"/>
      <c r="G21" s="90"/>
    </row>
    <row r="22" spans="1:12" s="67" customFormat="1" ht="12" customHeight="1" x14ac:dyDescent="0.2">
      <c r="A22" s="122" t="s">
        <v>43</v>
      </c>
      <c r="B22" s="123"/>
      <c r="C22" s="123"/>
      <c r="D22" s="123"/>
      <c r="E22" s="123"/>
      <c r="F22" s="123"/>
      <c r="G22" s="123"/>
    </row>
    <row r="23" spans="1:12" ht="14.25" customHeight="1" x14ac:dyDescent="0.25">
      <c r="A23" s="124" t="s">
        <v>97</v>
      </c>
      <c r="B23" s="124"/>
      <c r="C23" s="124"/>
      <c r="D23" s="124"/>
      <c r="E23" s="124"/>
      <c r="F23" s="124"/>
      <c r="G23" s="124"/>
    </row>
    <row r="24" spans="1:12" s="59" customFormat="1" ht="13.65" customHeight="1" x14ac:dyDescent="0.2">
      <c r="A24" s="124"/>
      <c r="B24" s="124"/>
      <c r="C24" s="124"/>
      <c r="D24" s="124"/>
      <c r="E24" s="124"/>
      <c r="F24" s="124"/>
      <c r="G24" s="124"/>
    </row>
    <row r="25" spans="1:12" s="61" customFormat="1" ht="12" customHeight="1" x14ac:dyDescent="0.2">
      <c r="A25" s="60" t="s">
        <v>21</v>
      </c>
      <c r="B25" s="77"/>
      <c r="C25" s="77"/>
      <c r="D25" s="77"/>
      <c r="E25" s="106">
        <f>'Especif. precios | prestación'!F75+'Especif. precios | opcional '!F75</f>
        <v>80750</v>
      </c>
      <c r="F25" s="78"/>
      <c r="G25" s="68"/>
      <c r="H25" s="65"/>
    </row>
    <row r="26" spans="1:12" s="57" customFormat="1" ht="17.25" customHeight="1" x14ac:dyDescent="0.2">
      <c r="A26" s="62"/>
      <c r="B26" s="80"/>
      <c r="C26" s="80"/>
      <c r="D26" s="80"/>
      <c r="E26" s="80"/>
      <c r="F26" s="80"/>
      <c r="G26" s="80"/>
      <c r="H26" s="65"/>
      <c r="I26" s="59"/>
      <c r="L26" s="59"/>
    </row>
    <row r="27" spans="1:12" s="64" customFormat="1" ht="11.4" customHeight="1" x14ac:dyDescent="0.2">
      <c r="A27" s="89" t="s">
        <v>74</v>
      </c>
      <c r="B27" s="90"/>
      <c r="C27" s="90"/>
      <c r="D27" s="90"/>
      <c r="E27" s="90"/>
      <c r="F27" s="90"/>
      <c r="G27" s="90"/>
    </row>
    <row r="28" spans="1:12" s="59" customFormat="1" ht="11.4" customHeight="1" x14ac:dyDescent="0.2">
      <c r="A28" s="62"/>
      <c r="B28" s="80"/>
      <c r="C28" s="80"/>
      <c r="D28" s="80"/>
      <c r="E28" s="80"/>
      <c r="F28" s="80"/>
      <c r="G28" s="80"/>
    </row>
    <row r="29" spans="1:12" s="63" customFormat="1" ht="11.4" customHeight="1" x14ac:dyDescent="0.2">
      <c r="A29" s="60" t="s">
        <v>21</v>
      </c>
      <c r="B29" s="77"/>
      <c r="C29" s="77"/>
      <c r="D29" s="77"/>
      <c r="E29" s="106">
        <f>'Especif. precios | prestación'!F94+'Especif. precios | opcional '!F94</f>
        <v>56892.5</v>
      </c>
      <c r="F29" s="78"/>
      <c r="G29" s="68"/>
    </row>
    <row r="30" spans="1:12" s="59" customFormat="1" ht="17.25" customHeight="1" x14ac:dyDescent="0.2">
      <c r="A30" s="62"/>
      <c r="B30" s="80"/>
      <c r="C30" s="80"/>
      <c r="D30" s="80"/>
      <c r="E30" s="80"/>
      <c r="F30" s="80"/>
      <c r="G30" s="80"/>
    </row>
    <row r="31" spans="1:12" s="61" customFormat="1" ht="11.4" customHeight="1" x14ac:dyDescent="0.2">
      <c r="A31" s="89" t="s">
        <v>75</v>
      </c>
      <c r="B31" s="90"/>
      <c r="C31" s="90"/>
      <c r="D31" s="90"/>
      <c r="E31" s="90"/>
      <c r="F31" s="90"/>
      <c r="G31" s="90"/>
    </row>
    <row r="32" spans="1:12" s="59" customFormat="1" x14ac:dyDescent="0.2">
      <c r="A32" s="62"/>
      <c r="B32" s="80"/>
      <c r="C32" s="80"/>
      <c r="D32" s="80"/>
      <c r="E32" s="80"/>
      <c r="F32" s="80"/>
      <c r="G32" s="80"/>
    </row>
    <row r="33" spans="1:7" s="63" customFormat="1" x14ac:dyDescent="0.2">
      <c r="A33" s="60" t="s">
        <v>64</v>
      </c>
      <c r="B33" s="77"/>
      <c r="C33" s="77"/>
      <c r="D33" s="77"/>
      <c r="E33" s="106">
        <f>'Especif. precios | prestación'!F98+'Especif. precios | opcional '!F98</f>
        <v>137642.5</v>
      </c>
      <c r="F33" s="78"/>
      <c r="G33" s="68"/>
    </row>
    <row r="34" spans="1:7" s="59" customFormat="1" ht="14.1" customHeight="1" x14ac:dyDescent="0.2">
      <c r="A34" s="61"/>
      <c r="B34" s="61"/>
      <c r="C34" s="61"/>
      <c r="D34" s="61"/>
      <c r="E34" s="61"/>
      <c r="F34" s="61"/>
      <c r="G34" s="61"/>
    </row>
    <row r="35" spans="1:7" s="61" customFormat="1" ht="14.1" customHeight="1" x14ac:dyDescent="0.2"/>
    <row r="36" spans="1:7" s="59" customFormat="1" ht="14.1" customHeight="1" x14ac:dyDescent="0.2"/>
    <row r="37" spans="1:7" ht="14.1" customHeight="1" x14ac:dyDescent="0.25"/>
    <row r="38" spans="1:7" ht="14.1" customHeight="1" x14ac:dyDescent="0.25"/>
    <row r="39" spans="1:7" s="57" customFormat="1" ht="14.1" customHeight="1" x14ac:dyDescent="0.2">
      <c r="A39" s="58" t="s">
        <v>76</v>
      </c>
    </row>
    <row r="40" spans="1:7" s="57" customFormat="1" ht="14.1" customHeight="1" x14ac:dyDescent="0.2">
      <c r="A40" s="129"/>
      <c r="B40" s="129"/>
      <c r="C40" s="129"/>
      <c r="D40" s="129"/>
      <c r="E40" s="129"/>
      <c r="F40" s="129"/>
      <c r="G40" s="129"/>
    </row>
    <row r="41" spans="1:7" s="57" customFormat="1" ht="14.1" customHeight="1" x14ac:dyDescent="0.2">
      <c r="A41" s="130" t="s">
        <v>76</v>
      </c>
      <c r="B41" s="130"/>
      <c r="C41" s="130"/>
      <c r="D41" s="130"/>
      <c r="E41" s="130"/>
      <c r="F41" s="130"/>
      <c r="G41" s="130"/>
    </row>
    <row r="42" spans="1:7" s="57" customFormat="1" ht="14.1" customHeight="1" x14ac:dyDescent="0.2">
      <c r="A42" s="130"/>
      <c r="B42" s="130"/>
      <c r="C42" s="130"/>
      <c r="D42" s="130"/>
      <c r="E42" s="130"/>
      <c r="F42" s="130"/>
      <c r="G42" s="130"/>
    </row>
    <row r="43" spans="1:7" s="57" customFormat="1" ht="14.1" customHeight="1" x14ac:dyDescent="0.2">
      <c r="A43" s="130" t="s">
        <v>77</v>
      </c>
      <c r="B43" s="130"/>
      <c r="C43" s="130"/>
      <c r="D43" s="130"/>
      <c r="E43" s="130"/>
      <c r="F43" s="130"/>
      <c r="G43" s="130"/>
    </row>
    <row r="44" spans="1:7" s="57" customFormat="1" ht="14.1" customHeight="1" x14ac:dyDescent="0.2">
      <c r="A44" s="130" t="s">
        <v>78</v>
      </c>
      <c r="B44" s="130"/>
      <c r="C44" s="130"/>
      <c r="D44" s="130"/>
      <c r="E44" s="130"/>
      <c r="F44" s="130"/>
      <c r="G44" s="130"/>
    </row>
    <row r="45" spans="1:7" s="57" customFormat="1" ht="14.1" customHeight="1" x14ac:dyDescent="0.2">
      <c r="A45" s="130" t="s">
        <v>79</v>
      </c>
      <c r="B45" s="130"/>
      <c r="C45" s="130"/>
      <c r="D45" s="130"/>
      <c r="E45" s="130"/>
      <c r="F45" s="130"/>
      <c r="G45" s="130"/>
    </row>
    <row r="46" spans="1:7" s="57" customFormat="1" ht="14.1" customHeight="1" x14ac:dyDescent="0.2">
      <c r="A46" s="128" t="s">
        <v>76</v>
      </c>
      <c r="B46" s="128"/>
      <c r="C46" s="128"/>
      <c r="D46" s="128"/>
      <c r="E46" s="128"/>
      <c r="F46" s="128"/>
      <c r="G46" s="128"/>
    </row>
    <row r="47" spans="1:7" s="57" customFormat="1" ht="14.1" customHeight="1" x14ac:dyDescent="0.2">
      <c r="A47" s="128"/>
      <c r="B47" s="128"/>
      <c r="C47" s="128"/>
      <c r="D47" s="128"/>
      <c r="E47" s="128"/>
      <c r="F47" s="128"/>
      <c r="G47" s="128"/>
    </row>
  </sheetData>
  <mergeCells count="13">
    <mergeCell ref="A22:G22"/>
    <mergeCell ref="A23:G24"/>
    <mergeCell ref="A1:G1"/>
    <mergeCell ref="A46:G46"/>
    <mergeCell ref="A47:G47"/>
    <mergeCell ref="A40:G40"/>
    <mergeCell ref="A41:G41"/>
    <mergeCell ref="A42:G42"/>
    <mergeCell ref="A43:G43"/>
    <mergeCell ref="A44:G44"/>
    <mergeCell ref="A45:G45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23" r:id="rId1" display="https://www.bundesfinanzministerium.de/Content/DE/Downloads/BMF_Schreiben/Steuerarten/Lohnsteuer/2022-11-23-steuerliche-behandlung-reisekosten-reisekostenverguetungen-2023.html" xr:uid="{A74E11BD-62FB-4D36-BCF0-3632F32FD7B2}"/>
    <hyperlink ref="A23:G24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79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20" activePane="bottomLeft" state="frozen"/>
      <selection activeCell="F3" sqref="F3"/>
      <selection pane="bottomLeft" activeCell="F6" sqref="F6"/>
    </sheetView>
  </sheetViews>
  <sheetFormatPr baseColWidth="10" defaultColWidth="11.375" defaultRowHeight="11.4" x14ac:dyDescent="0.2"/>
  <cols>
    <col min="1" max="1" width="2.75" customWidth="1"/>
    <col min="2" max="2" width="26.875" customWidth="1"/>
    <col min="3" max="3" width="19" customWidth="1"/>
    <col min="4" max="4" width="19.375" customWidth="1"/>
    <col min="5" max="5" width="14.375" customWidth="1"/>
    <col min="6" max="6" width="21.125" customWidth="1"/>
    <col min="7" max="7" width="66.125" customWidth="1"/>
  </cols>
  <sheetData>
    <row r="2" spans="2:7" ht="12" x14ac:dyDescent="0.2">
      <c r="B2" s="132" t="s">
        <v>80</v>
      </c>
      <c r="C2" s="132"/>
      <c r="D2" s="132"/>
      <c r="E2" s="132"/>
      <c r="F2" s="132"/>
      <c r="G2" s="132"/>
    </row>
    <row r="3" spans="2:7" x14ac:dyDescent="0.2">
      <c r="B3" s="48" t="s">
        <v>81</v>
      </c>
    </row>
    <row r="4" spans="2:7" x14ac:dyDescent="0.2">
      <c r="B4" s="48" t="s">
        <v>91</v>
      </c>
    </row>
    <row r="5" spans="2:7" s="2" customFormat="1" ht="10.8" customHeight="1" x14ac:dyDescent="0.2">
      <c r="B5" s="107" t="s">
        <v>98</v>
      </c>
    </row>
    <row r="6" spans="2:7" x14ac:dyDescent="0.2">
      <c r="B6" t="s">
        <v>82</v>
      </c>
      <c r="C6" s="93">
        <f>'Especif. precios | prestación'!B3</f>
        <v>0</v>
      </c>
      <c r="E6" t="s">
        <v>2</v>
      </c>
      <c r="F6" s="15">
        <f>'Especif. precios | prestación'!D3</f>
        <v>0</v>
      </c>
    </row>
    <row r="7" spans="2:7" s="2" customFormat="1" ht="4.2" x14ac:dyDescent="0.2">
      <c r="C7" s="13"/>
      <c r="F7" s="14"/>
    </row>
    <row r="8" spans="2:7" x14ac:dyDescent="0.2">
      <c r="B8" t="s">
        <v>83</v>
      </c>
      <c r="C8" s="93" t="str">
        <f>'Especif. precios | prestación'!B5</f>
        <v>G-012318-001</v>
      </c>
      <c r="F8" s="4"/>
    </row>
    <row r="9" spans="2:7" s="2" customFormat="1" ht="4.2" x14ac:dyDescent="0.2">
      <c r="C9" s="13"/>
      <c r="F9" s="13"/>
    </row>
    <row r="10" spans="2:7" ht="24" x14ac:dyDescent="0.2">
      <c r="B10" s="3" t="s">
        <v>84</v>
      </c>
      <c r="C10" s="3" t="s">
        <v>92</v>
      </c>
      <c r="D10" s="3" t="s">
        <v>24</v>
      </c>
      <c r="E10" s="3" t="s">
        <v>85</v>
      </c>
      <c r="F10" s="3" t="s">
        <v>86</v>
      </c>
      <c r="G10" s="3" t="s">
        <v>87</v>
      </c>
    </row>
    <row r="11" spans="2:7" x14ac:dyDescent="0.2">
      <c r="B11" s="12" t="s">
        <v>28</v>
      </c>
      <c r="C11" s="12"/>
      <c r="D11" s="12"/>
      <c r="E11" s="19"/>
      <c r="F11" s="12"/>
      <c r="G11" s="12"/>
    </row>
    <row r="12" spans="2:7" x14ac:dyDescent="0.2">
      <c r="B12" s="12" t="s">
        <v>29</v>
      </c>
      <c r="C12" s="12"/>
      <c r="D12" s="12" t="s">
        <v>88</v>
      </c>
      <c r="E12" s="19"/>
      <c r="F12" s="12"/>
      <c r="G12" s="12"/>
    </row>
    <row r="13" spans="2:7" x14ac:dyDescent="0.2">
      <c r="B13" s="12" t="s">
        <v>30</v>
      </c>
      <c r="C13" s="12"/>
      <c r="D13" s="12"/>
      <c r="E13" s="19"/>
      <c r="F13" s="12"/>
      <c r="G13" s="12"/>
    </row>
    <row r="14" spans="2:7" x14ac:dyDescent="0.2">
      <c r="B14" s="12" t="s">
        <v>31</v>
      </c>
      <c r="C14" s="12"/>
      <c r="D14" s="12"/>
      <c r="E14" s="19"/>
      <c r="F14" s="12"/>
      <c r="G14" s="12"/>
    </row>
    <row r="15" spans="2:7" x14ac:dyDescent="0.2">
      <c r="B15" s="12" t="s">
        <v>32</v>
      </c>
      <c r="C15" s="12"/>
      <c r="D15" s="12"/>
      <c r="E15" s="19"/>
      <c r="F15" s="12"/>
      <c r="G15" s="12"/>
    </row>
    <row r="16" spans="2:7" x14ac:dyDescent="0.2">
      <c r="B16" s="12" t="s">
        <v>33</v>
      </c>
      <c r="C16" s="12"/>
      <c r="D16" s="12"/>
      <c r="E16" s="19"/>
      <c r="F16" s="12"/>
      <c r="G16" s="12"/>
    </row>
    <row r="17" spans="2:7" x14ac:dyDescent="0.2">
      <c r="B17" s="12" t="s">
        <v>89</v>
      </c>
      <c r="C17" s="12"/>
      <c r="D17" s="12"/>
      <c r="E17" s="19"/>
      <c r="F17" s="12"/>
      <c r="G17" s="12"/>
    </row>
    <row r="18" spans="2:7" x14ac:dyDescent="0.2">
      <c r="B18" s="12" t="s">
        <v>34</v>
      </c>
      <c r="C18" s="12"/>
      <c r="D18" s="12"/>
      <c r="E18" s="19"/>
      <c r="F18" s="12"/>
      <c r="G18" s="12"/>
    </row>
    <row r="19" spans="2:7" x14ac:dyDescent="0.2">
      <c r="B19" s="12" t="s">
        <v>35</v>
      </c>
      <c r="C19" s="12"/>
      <c r="D19" s="12"/>
      <c r="E19" s="19"/>
      <c r="F19" s="12"/>
      <c r="G19" s="12"/>
    </row>
    <row r="20" spans="2:7" x14ac:dyDescent="0.2">
      <c r="B20" s="12" t="s">
        <v>36</v>
      </c>
      <c r="C20" s="12"/>
      <c r="D20" s="12"/>
      <c r="E20" s="19"/>
      <c r="F20" s="12"/>
      <c r="G20" s="12"/>
    </row>
    <row r="21" spans="2:7" x14ac:dyDescent="0.2">
      <c r="B21" s="12" t="s">
        <v>37</v>
      </c>
      <c r="C21" s="12"/>
      <c r="D21" s="12"/>
      <c r="E21" s="19"/>
      <c r="F21" s="12"/>
      <c r="G21" s="12"/>
    </row>
    <row r="22" spans="2:7" x14ac:dyDescent="0.2">
      <c r="B22" s="12" t="s">
        <v>38</v>
      </c>
      <c r="C22" s="12"/>
      <c r="D22" s="12"/>
      <c r="E22" s="19"/>
      <c r="F22" s="12"/>
      <c r="G22" s="12"/>
    </row>
    <row r="23" spans="2:7" x14ac:dyDescent="0.2">
      <c r="B23" s="12" t="s">
        <v>94</v>
      </c>
      <c r="C23" s="12"/>
      <c r="D23" s="12"/>
      <c r="E23" s="19"/>
      <c r="F23" s="12"/>
      <c r="G23" s="12"/>
    </row>
    <row r="24" spans="2:7" x14ac:dyDescent="0.2">
      <c r="B24" s="12"/>
      <c r="C24" s="12"/>
      <c r="D24" s="12"/>
      <c r="E24" s="19"/>
      <c r="F24" s="12"/>
      <c r="G24" s="12"/>
    </row>
    <row r="25" spans="2:7" x14ac:dyDescent="0.2">
      <c r="B25" s="12"/>
      <c r="C25" s="12"/>
      <c r="D25" s="12"/>
      <c r="E25" s="19"/>
      <c r="F25" s="12"/>
      <c r="G25" s="12"/>
    </row>
    <row r="26" spans="2:7" x14ac:dyDescent="0.2">
      <c r="B26" s="12"/>
      <c r="C26" s="12"/>
      <c r="D26" s="12"/>
      <c r="E26" s="19"/>
      <c r="F26" s="12"/>
      <c r="G26" s="12"/>
    </row>
    <row r="27" spans="2:7" x14ac:dyDescent="0.2">
      <c r="B27" s="12"/>
      <c r="C27" s="12"/>
      <c r="D27" s="12"/>
      <c r="E27" s="19"/>
      <c r="F27" s="12"/>
      <c r="G27" s="12"/>
    </row>
    <row r="28" spans="2:7" x14ac:dyDescent="0.2">
      <c r="B28" s="12"/>
      <c r="C28" s="12"/>
      <c r="D28" s="12"/>
      <c r="E28" s="19"/>
      <c r="F28" s="12"/>
      <c r="G28" s="12"/>
    </row>
    <row r="29" spans="2:7" x14ac:dyDescent="0.2">
      <c r="B29" s="12"/>
      <c r="C29" s="12"/>
      <c r="D29" s="12"/>
      <c r="E29" s="19"/>
      <c r="F29" s="12"/>
      <c r="G29" s="12"/>
    </row>
    <row r="30" spans="2:7" x14ac:dyDescent="0.2">
      <c r="B30" s="12"/>
      <c r="C30" s="12"/>
      <c r="D30" s="12"/>
      <c r="E30" s="19"/>
      <c r="F30" s="12"/>
      <c r="G30" s="12"/>
    </row>
    <row r="31" spans="2:7" x14ac:dyDescent="0.2">
      <c r="B31" s="12"/>
      <c r="C31" s="12"/>
      <c r="D31" s="12"/>
      <c r="E31" s="19"/>
      <c r="F31" s="12"/>
      <c r="G31" s="12"/>
    </row>
    <row r="32" spans="2:7" x14ac:dyDescent="0.2">
      <c r="B32" s="12"/>
      <c r="C32" s="12"/>
      <c r="D32" s="12"/>
      <c r="E32" s="19"/>
      <c r="F32" s="12"/>
      <c r="G32" s="12"/>
    </row>
    <row r="33" spans="2:7" x14ac:dyDescent="0.2">
      <c r="B33" s="12"/>
      <c r="C33" s="12"/>
      <c r="D33" s="12"/>
      <c r="E33" s="19"/>
      <c r="F33" s="12"/>
      <c r="G33" s="12"/>
    </row>
    <row r="34" spans="2:7" x14ac:dyDescent="0.2">
      <c r="B34" s="12"/>
      <c r="C34" s="12"/>
      <c r="D34" s="12"/>
      <c r="E34" s="19"/>
      <c r="F34" s="12"/>
      <c r="G34" s="12"/>
    </row>
  </sheetData>
  <mergeCells count="1">
    <mergeCell ref="B2:G2"/>
  </mergeCells>
  <dataValidations disablePrompts="1"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375" defaultRowHeight="11.4" x14ac:dyDescent="0.2"/>
  <cols>
    <col min="2" max="2" width="22.625" customWidth="1"/>
  </cols>
  <sheetData>
    <row r="3" spans="2:2" x14ac:dyDescent="0.2">
      <c r="B3" t="s">
        <v>25</v>
      </c>
    </row>
    <row r="4" spans="2:2" x14ac:dyDescent="0.2">
      <c r="B4" t="s">
        <v>47</v>
      </c>
    </row>
    <row r="5" spans="2:2" x14ac:dyDescent="0.2">
      <c r="B5" t="s">
        <v>96</v>
      </c>
    </row>
    <row r="6" spans="2:2" x14ac:dyDescent="0.2">
      <c r="B6" t="s">
        <v>50</v>
      </c>
    </row>
    <row r="7" spans="2:2" x14ac:dyDescent="0.2">
      <c r="B7" t="s">
        <v>90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7EF9DD092C984990C5F6BDD2552C0D" ma:contentTypeVersion="16" ma:contentTypeDescription="Ein neues Dokument erstellen." ma:contentTypeScope="" ma:versionID="fd3fe7bb5965e6a98833842dd9876162">
  <xsd:schema xmlns:xsd="http://www.w3.org/2001/XMLSchema" xmlns:xs="http://www.w3.org/2001/XMLSchema" xmlns:p="http://schemas.microsoft.com/office/2006/metadata/properties" xmlns:ns2="b85cb9c9-720e-45ac-9556-7a96f882f786" xmlns:ns3="13edd6a2-389d-456c-b9d2-312f47ed56f0" targetNamespace="http://schemas.microsoft.com/office/2006/metadata/properties" ma:root="true" ma:fieldsID="3578609f407b80172404adcc4d6bd440" ns2:_="" ns3:_="">
    <xsd:import namespace="b85cb9c9-720e-45ac-9556-7a96f882f786"/>
    <xsd:import namespace="13edd6a2-389d-456c-b9d2-312f47ed5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cb9c9-720e-45ac-9556-7a96f882f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dd6a2-389d-456c-b9d2-312f47ed5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808435-d265-4d3b-8c21-1dd168489242}" ma:internalName="TaxCatchAll" ma:showField="CatchAllData" ma:web="13edd6a2-389d-456c-b9d2-312f47ed5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dd6a2-389d-456c-b9d2-312f47ed56f0" xsi:nil="true"/>
    <lcf76f155ced4ddcb4097134ff3c332f xmlns="b85cb9c9-720e-45ac-9556-7a96f882f78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84AFB-9394-4BB7-B722-3BE4BA0B5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cb9c9-720e-45ac-9556-7a96f882f786"/>
    <ds:schemaRef ds:uri="13edd6a2-389d-456c-b9d2-312f47ed5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D4B7C-F144-4685-A4C0-8AEC220FF8E1}">
  <ds:schemaRefs>
    <ds:schemaRef ds:uri="http://www.w3.org/XML/1998/namespace"/>
    <ds:schemaRef ds:uri="f48c3ea7-45bd-4121-b325-a3e340329d2c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bf584408-68f7-43f9-a875-51b8c1743fcc"/>
    <ds:schemaRef ds:uri="http://schemas.microsoft.com/office/infopath/2007/PartnerControls"/>
    <ds:schemaRef ds:uri="http://schemas.microsoft.com/office/2006/metadata/properties"/>
    <ds:schemaRef ds:uri="13edd6a2-389d-456c-b9d2-312f47ed56f0"/>
    <ds:schemaRef ds:uri="b85cb9c9-720e-45ac-9556-7a96f882f786"/>
  </ds:schemaRefs>
</ds:datastoreItem>
</file>

<file path=customXml/itemProps3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Especif. precios | prestación</vt:lpstr>
      <vt:lpstr>Especif. precios | opcional </vt:lpstr>
      <vt:lpstr>Suma prestación + opcional</vt:lpstr>
      <vt:lpstr>Lista de expertos(as) clave</vt:lpstr>
      <vt:lpstr>Listas</vt:lpstr>
      <vt:lpstr>'Especif. precios | opcional '!Área_de_impresión</vt:lpstr>
      <vt:lpstr>'Especif. precios | prestación'!Área_de_impresión</vt:lpstr>
      <vt:lpstr>'Suma prestación + opcional'!Área_de_impresión</vt:lpstr>
      <vt:lpstr>'Especif. precios | opcional '!Ersatzspalten</vt:lpstr>
      <vt:lpstr>Ersatzspalten</vt:lpstr>
      <vt:lpstr>Erstattungsart</vt:lpstr>
      <vt:lpstr>lSFK</vt:lpstr>
      <vt:lpstr>'Especif. precios | opcional '!rZeilen</vt:lpstr>
      <vt:lpstr>rZeilen</vt:lpstr>
      <vt:lpstr>'Especif. precios | opcional '!Títulos_a_imprimir</vt:lpstr>
      <vt:lpstr>'Especif. precios | prestación'!Títulos_a_imprimir</vt:lpstr>
      <vt:lpstr>'Suma prestación + opcional'!Títulos_a_imprimir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Solis Montes de Oca, Luis Sergio GIZ MX</dc:creator>
  <cp:keywords/>
  <dc:description/>
  <cp:lastModifiedBy>Carreno Rojano, Adriana GIZ MX</cp:lastModifiedBy>
  <cp:revision/>
  <cp:lastPrinted>2026-02-13T22:51:26Z</cp:lastPrinted>
  <dcterms:created xsi:type="dcterms:W3CDTF">2020-06-06T12:03:03Z</dcterms:created>
  <dcterms:modified xsi:type="dcterms:W3CDTF">2026-06-12T18:15:20Z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0x010100957EF9DD092C984990C5F6BDD2552C0D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