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rachael_sapalo_giz_de/Documents/BANF REQUEST - 2026/10023465 - Valencia/Bidding Doc/"/>
    </mc:Choice>
  </mc:AlternateContent>
  <xr:revisionPtr revIDLastSave="0" documentId="8_{92A945C8-C0DC-4F4A-A732-9AE000F86B38}" xr6:coauthVersionLast="47" xr6:coauthVersionMax="47" xr10:uidLastSave="{00000000-0000-0000-0000-000000000000}"/>
  <bookViews>
    <workbookView xWindow="-110" yWindow="-110" windowWidth="19420" windowHeight="103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services'!$A$1:$G$82</definedName>
    <definedName name="_xlnm.Print_Area" localSheetId="0">'Price schedule | Services'!$A$1:$G$82</definedName>
    <definedName name="_xlnm.Print_Area" localSheetId="2">'Total services + opt.'!$A$1:$G$30</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6" l="1"/>
  <c r="B7" i="4"/>
  <c r="B5" i="4"/>
  <c r="F15" i="1"/>
  <c r="F21" i="1" s="1"/>
  <c r="F30" i="1"/>
  <c r="F51" i="1"/>
  <c r="F71" i="1"/>
  <c r="F15" i="4"/>
  <c r="F32" i="4"/>
  <c r="F53" i="4"/>
  <c r="F70" i="4"/>
  <c r="D7" i="6"/>
  <c r="D5" i="6"/>
  <c r="D3" i="6"/>
  <c r="B5" i="6"/>
  <c r="B3" i="6"/>
  <c r="D7" i="4"/>
  <c r="D5" i="4"/>
  <c r="D3" i="4"/>
  <c r="B3" i="4"/>
  <c r="F64" i="4"/>
  <c r="F65" i="4"/>
  <c r="F66" i="4"/>
  <c r="F67" i="4"/>
  <c r="F68" i="4"/>
  <c r="F69" i="4"/>
  <c r="F71" i="4"/>
  <c r="F72" i="4"/>
  <c r="F73" i="4"/>
  <c r="F74" i="4"/>
  <c r="F75" i="4"/>
  <c r="F76" i="4"/>
  <c r="F44" i="4"/>
  <c r="F45" i="4"/>
  <c r="F46" i="4"/>
  <c r="F47" i="4"/>
  <c r="F48" i="4"/>
  <c r="F49" i="4"/>
  <c r="F50" i="4"/>
  <c r="F51" i="4"/>
  <c r="F52" i="4"/>
  <c r="F54" i="4"/>
  <c r="F55" i="4"/>
  <c r="F56" i="4"/>
  <c r="F57" i="4"/>
  <c r="F12" i="4"/>
  <c r="F13" i="4"/>
  <c r="F14" i="4"/>
  <c r="F21" i="4" s="1"/>
  <c r="F16" i="4"/>
  <c r="F17" i="4"/>
  <c r="F18" i="4"/>
  <c r="F19" i="4"/>
  <c r="F26" i="4"/>
  <c r="F27" i="4"/>
  <c r="F28" i="4"/>
  <c r="F29" i="4"/>
  <c r="F30" i="4"/>
  <c r="F31" i="4"/>
  <c r="F38" i="4" s="1"/>
  <c r="F33" i="4"/>
  <c r="F34" i="4"/>
  <c r="F35" i="4"/>
  <c r="F36" i="4"/>
  <c r="B36" i="4"/>
  <c r="B35" i="4"/>
  <c r="B34" i="4"/>
  <c r="B33" i="4"/>
  <c r="B32" i="4"/>
  <c r="B31" i="4"/>
  <c r="B30" i="4"/>
  <c r="B29" i="4"/>
  <c r="B28" i="4"/>
  <c r="B27" i="4"/>
  <c r="B26" i="4"/>
  <c r="F54" i="1"/>
  <c r="F53" i="1"/>
  <c r="F52" i="1"/>
  <c r="F55" i="1"/>
  <c r="F56" i="1"/>
  <c r="F57" i="1"/>
  <c r="F17" i="1"/>
  <c r="F18" i="1"/>
  <c r="F19" i="1"/>
  <c r="F46" i="1"/>
  <c r="F47" i="1"/>
  <c r="F74" i="1"/>
  <c r="F75" i="1"/>
  <c r="F76" i="1"/>
  <c r="F16" i="1"/>
  <c r="F73" i="1"/>
  <c r="F33" i="1"/>
  <c r="B33" i="1"/>
  <c r="F34" i="1"/>
  <c r="B34" i="1"/>
  <c r="F35" i="1"/>
  <c r="B35" i="1"/>
  <c r="F72" i="1"/>
  <c r="F69" i="1"/>
  <c r="B27" i="1"/>
  <c r="B28" i="1"/>
  <c r="B29" i="1"/>
  <c r="B30" i="1"/>
  <c r="B31" i="1"/>
  <c r="B32" i="1"/>
  <c r="B36" i="1"/>
  <c r="B26" i="1"/>
  <c r="F13" i="1"/>
  <c r="F70" i="1"/>
  <c r="F67" i="1"/>
  <c r="F64" i="1"/>
  <c r="F12" i="1"/>
  <c r="F14" i="1"/>
  <c r="F26" i="1"/>
  <c r="F27" i="1"/>
  <c r="F28" i="1"/>
  <c r="F29" i="1"/>
  <c r="F31" i="1"/>
  <c r="F32" i="1"/>
  <c r="F36" i="1"/>
  <c r="F65" i="1"/>
  <c r="F66" i="1"/>
  <c r="F68" i="1"/>
  <c r="F44" i="1"/>
  <c r="F45" i="1"/>
  <c r="F48" i="1"/>
  <c r="F49" i="1"/>
  <c r="F50" i="1"/>
  <c r="F6" i="3"/>
  <c r="F78" i="1" l="1"/>
  <c r="E26" i="6" s="1"/>
  <c r="F59" i="1"/>
  <c r="E22" i="6" s="1"/>
  <c r="F38" i="1"/>
  <c r="F59" i="4"/>
  <c r="F78" i="4"/>
  <c r="F82" i="4"/>
  <c r="E11" i="6"/>
  <c r="F82" i="1" l="1"/>
  <c r="E30" i="6" s="1"/>
  <c r="E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List>
</comments>
</file>

<file path=xl/sharedStrings.xml><?xml version="1.0" encoding="utf-8"?>
<sst xmlns="http://schemas.openxmlformats.org/spreadsheetml/2006/main" count="307" uniqueCount="101">
  <si>
    <t>Contract number (VN):</t>
  </si>
  <si>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</si>
  <si>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</si>
  <si>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</si>
  <si>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</si>
  <si>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</si>
  <si>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</si>
  <si>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</si>
  <si>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</si>
  <si>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</si>
  <si>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</si>
  <si>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</si>
  <si>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</si>
  <si>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</si>
  <si>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</si>
  <si>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</si>
  <si>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</si>
  <si>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Number</t>
  </si>
  <si>
    <t>3. Travel expenses</t>
  </si>
  <si>
    <t xml:space="preserve">Link to current country table of the Federal Government: </t>
  </si>
  <si>
    <t>Item</t>
  </si>
  <si>
    <t>Sub-item</t>
  </si>
  <si>
    <t>Budget/Price</t>
  </si>
  <si>
    <t>Total travel expense budget</t>
  </si>
  <si>
    <t>Please select</t>
  </si>
  <si>
    <t>Transportation</t>
  </si>
  <si>
    <t>Per-diem allowance</t>
  </si>
  <si>
    <t>Overnight accommodation allowance</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</si>
  <si>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</si>
  <si>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</si>
  <si>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</si>
  <si>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</si>
  <si>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</si>
  <si>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</si>
  <si>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</si>
  <si>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</si>
  <si>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</si>
  <si>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</si>
  <si>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Project no.:</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</si>
  <si>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</si>
  <si>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</si>
  <si>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</si>
  <si>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</si>
  <si>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</si>
  <si>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</si>
  <si>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</si>
  <si>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</si>
  <si>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</si>
  <si>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</si>
  <si>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</si>
  <si>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</si>
  <si>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</si>
  <si>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</si>
  <si>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</si>
  <si>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</si>
  <si>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</si>
  <si>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</si>
  <si>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</si>
  <si>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</si>
  <si>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</si>
  <si>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</si>
  <si>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</si>
  <si>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</si>
  <si>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</si>
  <si>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</si>
  <si>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</si>
  <si>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</si>
  <si>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</si>
  <si>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Operating costs in country of assignment</t>
  </si>
  <si>
    <t>invoicing code</t>
  </si>
  <si>
    <t>Quantity</t>
  </si>
  <si>
    <t>Total</t>
  </si>
  <si>
    <t>Description</t>
  </si>
  <si>
    <t>Sum</t>
  </si>
  <si>
    <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</si>
  <si>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</si>
  <si>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</si>
  <si>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</si>
  <si>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</si>
  <si>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</si>
  <si>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</si>
  <si>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</si>
  <si>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</si>
  <si>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Project number/ Cost center number:</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</si>
  <si>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</si>
  <si>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</si>
  <si>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</si>
  <si>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</si>
  <si>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2.1 Fee – daily rate</t>
  </si>
  <si>
    <t>CONFIDENTIAL</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</si>
  <si>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</si>
  <si>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t>
    </r>
    <r>
      <rPr>
        <b/>
        <sz val="14"/>
        <color rgb="FFFF0000"/>
        <rFont val="Arial"/>
        <family val="2"/>
        <scheme val="minor"/>
      </rPr>
      <t>local contracts</t>
    </r>
    <r>
      <rPr>
        <b/>
        <sz val="14"/>
        <color theme="1"/>
        <rFont val="Arial"/>
        <family val="2"/>
        <scheme val="minor"/>
      </rPr>
      <t xml:space="preserve"> - Opt. services</t>
    </r>
  </si>
  <si>
    <r>
      <t xml:space="preserve">Total price schedule </t>
    </r>
    <r>
      <rPr>
        <b/>
        <sz val="14"/>
        <color rgb="FFFF0000"/>
        <rFont val="Arial"/>
        <family val="2"/>
      </rPr>
      <t>local contracts</t>
    </r>
    <r>
      <rPr>
        <b/>
        <sz val="14"/>
        <rFont val="Arial"/>
        <family val="2"/>
      </rPr>
      <t xml:space="preserve"> - Services + opt. services</t>
    </r>
  </si>
  <si>
    <t>Currency:</t>
  </si>
  <si>
    <t>Please adjust if different guidelines are used</t>
  </si>
  <si>
    <t>https://www.bundesfinanzministerium.de/Content/DE/Downloads/BMF_Schreiben/Steuerarten/Lohnsteuer/2025-12-05-steuerliche-behandlung-reisekosten-2026.html (GERMAN ONLY)</t>
  </si>
  <si>
    <t>ZAR</t>
  </si>
  <si>
    <t>FIXED BUDGET</t>
  </si>
  <si>
    <t>Other expenses: [Dialague Session]</t>
  </si>
  <si>
    <t>Other expenses: [Study Trip]</t>
  </si>
  <si>
    <t>Other expenses: [Matchmaking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</si>
</sst>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_€"/>
  </numFmts>
  <fonts count="48"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39">
    <xf numFmtId="0" fontId="0" fillId="0" borderId="0" xfId="0">
      <alignment vertical="center"/>
    </xf>
    <xf numFmtId="0" fontId="0" fillId="0" borderId="0" xfId="0" applyProtection="1">
      <alignment vertical="center"/>
      <protection locked="0"/>
    </xf>
    <xf numFmtId="49" fontId="5" fillId="5" borderId="0" xfId="5" applyNumberFormat="1" applyFont="1" applyFill="1" applyAlignment="1">
      <alignment vertical="center" wrapText="1"/>
      <protection locked="0"/>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27" fillId="0" borderId="4" xfId="14" applyFont="1" applyBorder="1" applyAlignment="1">
      <alignment vertical="center"/>
    </xf>
    <xf numFmtId="0" fontId="7" fillId="0" borderId="0" xfId="14" applyFont="1" applyAlignment="1">
      <alignment vertical="center"/>
    </xf>
    <xf numFmtId="0" fontId="40"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7" fillId="0" borderId="0" xfId="4" applyFont="1" applyAlignment="1">
      <alignment vertical="center"/>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27" fillId="0" borderId="0" xfId="14" applyNumberFormat="1" applyFont="1"/>
    <xf numFmtId="2" fontId="27" fillId="0" borderId="0" xfId="14" applyNumberFormat="1" applyFont="1" applyAlignment="1">
      <alignment vertical="center"/>
    </xf>
    <xf numFmtId="2" fontId="40" fillId="0" borderId="0" xfId="14" applyNumberFormat="1" applyFont="1" applyAlignment="1">
      <alignment vertical="center"/>
    </xf>
    <xf numFmtId="2" fontId="6" fillId="0" borderId="0" xfId="0" applyNumberFormat="1" applyFont="1" applyAlignment="1">
      <alignment horizontal="right" vertical="center" indent="1"/>
    </xf>
    <xf numFmtId="49" fontId="6" fillId="0" borderId="0" xfId="0" applyNumberFormat="1" applyFont="1" applyAlignment="1">
      <alignment horizontal="left" vertical="center"/>
    </xf>
    <xf numFmtId="166" fontId="46" fillId="5" borderId="0" xfId="5" applyNumberFormat="1" applyFont="1" applyFill="1" applyAlignment="1">
      <alignment horizontal="center" vertical="center" shrinkToFit="1"/>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0" fillId="0" borderId="0" xfId="14" applyFont="1" applyAlignment="1">
      <alignment vertical="center" wrapText="1"/>
    </xf>
    <xf numFmtId="0" fontId="44" fillId="0" borderId="0" xfId="14" applyFont="1" applyAlignment="1">
      <alignment horizontal="left" vertical="top" wrapText="1"/>
    </xf>
    <xf numFmtId="0" fontId="40" fillId="0" borderId="0" xfId="14" applyFont="1" applyAlignment="1">
      <alignment horizontal="left" vertical="top" wrapText="1"/>
    </xf>
    <xf numFmtId="0" fontId="18" fillId="0" borderId="0" xfId="12" applyFill="1" applyBorder="1" applyAlignment="1" applyProtection="1">
      <alignment horizontal="left" vertical="top" wrapText="1"/>
    </xf>
    <xf numFmtId="0" fontId="39" fillId="0" borderId="18" xfId="15" applyFont="1" applyBorder="1" applyAlignment="1" applyProtection="1">
      <alignment horizontal="left" vertical="center"/>
    </xf>
    <xf numFmtId="0" fontId="39"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xf numFmtId="0" fontId="1" fillId="0" borderId="0" xfId="0" applyFont="1" applyAlignment="1">
      <alignment horizontal="left" vertical="center"/>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870937</xdr:colOff>
      <xdr:row>0</xdr:row>
      <xdr:rowOff>0</xdr:rowOff>
    </xdr:from>
    <xdr:to>
      <xdr:col>6</xdr:col>
      <xdr:colOff>1687936</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50</xdr:row>
      <xdr:rowOff>62753</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693524" y="2028826"/>
          <a:ext cx="6150908" cy="629938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settlement against </a:t>
          </a:r>
          <a:br>
            <a:rPr lang="en-GB" sz="1100">
              <a:effectLst/>
              <a:latin typeface="+mn-lt"/>
              <a:ea typeface="+mn-ea"/>
              <a:cs typeface="+mn-cs"/>
            </a:rPr>
          </a:br>
          <a:r>
            <a:rPr lang="en-GB" sz="1100">
              <a:effectLst/>
              <a:latin typeface="+mn-lt"/>
              <a:ea typeface="+mn-ea"/>
              <a:cs typeface="+mn-cs"/>
            </a:rPr>
            <a:t>	evidence</a:t>
          </a:r>
          <a:r>
            <a:rPr lang="en-GB" sz="1100">
              <a:latin typeface="+mn-lt"/>
              <a:ea typeface="+mn-ea"/>
              <a:cs typeface="+mn-cs"/>
            </a:rPr>
            <a:t>;</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a:t>
          </a:r>
          <a:r>
            <a:rPr lang="en-GB" sz="1100">
              <a:effectLst/>
              <a:latin typeface="+mn-lt"/>
              <a:ea typeface="+mn-ea"/>
              <a:cs typeface="+mn-cs"/>
            </a:rPr>
            <a:t>justified accordingly</a:t>
          </a:r>
          <a:r>
            <a:rPr lang="en-GB" sz="1100">
              <a:latin typeface="+mn-lt"/>
              <a:ea typeface="+mn-ea"/>
              <a:cs typeface="+mn-cs"/>
            </a:rPr>
            <a:t>.</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during the performance of the contract, as specified in the contract. A remuneration item is 	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11161</xdr:colOff>
      <xdr:row>0</xdr:row>
      <xdr:rowOff>0</xdr:rowOff>
    </xdr:from>
    <xdr:to>
      <xdr:col>7</xdr:col>
      <xdr:colOff>5081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40959</xdr:rowOff>
    </xdr:from>
    <xdr:to>
      <xdr:col>16</xdr:col>
      <xdr:colOff>145128</xdr:colOff>
      <xdr:row>49</xdr:row>
      <xdr:rowOff>80682</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5"/>
          <a:ext cx="6150909" cy="6332947"/>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effectLst/>
              <a:latin typeface="+mn-lt"/>
              <a:ea typeface="+mn-ea"/>
              <a:cs typeface="+mn-cs"/>
            </a:rPr>
            <a:t>Please enter your financial bid for the main service in the first tab </a:t>
          </a:r>
          <a:r>
            <a:rPr lang="en-GB" sz="1100" b="1" i="1">
              <a:effectLst/>
              <a:latin typeface="+mn-lt"/>
              <a:ea typeface="+mn-ea"/>
              <a:cs typeface="+mn-cs"/>
            </a:rPr>
            <a:t>'Price schedule | Services'</a:t>
          </a:r>
          <a:r>
            <a:rPr lang="en-GB" sz="1100" b="1">
              <a:effectLst/>
              <a:latin typeface="+mn-lt"/>
              <a:ea typeface="+mn-ea"/>
              <a:cs typeface="+mn-cs"/>
            </a:rPr>
            <a:t>. Please enter your financial bid for the optional services in the table tab </a:t>
          </a:r>
          <a:r>
            <a:rPr lang="en-GB" sz="1100" b="1" i="1">
              <a:effectLst/>
              <a:latin typeface="+mn-lt"/>
              <a:ea typeface="+mn-ea"/>
              <a:cs typeface="+mn-cs"/>
            </a:rPr>
            <a:t>'Price schedule | opt. services'</a:t>
          </a:r>
          <a:r>
            <a:rPr lang="en-GB" sz="1100" b="1">
              <a:effectLst/>
              <a:latin typeface="+mn-lt"/>
              <a:ea typeface="+mn-ea"/>
              <a:cs typeface="+mn-cs"/>
            </a:rPr>
            <a:t>. The tab </a:t>
          </a:r>
          <a:r>
            <a:rPr lang="en-GB" sz="1100" b="1" i="1">
              <a:effectLst/>
              <a:latin typeface="+mn-lt"/>
              <a:ea typeface="+mn-ea"/>
              <a:cs typeface="+mn-cs"/>
            </a:rPr>
            <a:t>'Total services + opt.'</a:t>
          </a:r>
          <a:r>
            <a:rPr lang="en-GB" sz="1100" b="1">
              <a:effectLst/>
              <a:latin typeface="+mn-lt"/>
              <a:ea typeface="+mn-ea"/>
              <a:cs typeface="+mn-cs"/>
            </a:rPr>
            <a:t> automatically 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settlement against </a:t>
          </a:r>
          <a:br>
            <a:rPr lang="en-GB" sz="1100">
              <a:effectLst/>
              <a:latin typeface="+mn-lt"/>
              <a:ea typeface="+mn-ea"/>
              <a:cs typeface="+mn-cs"/>
            </a:rPr>
          </a:br>
          <a:r>
            <a:rPr lang="en-GB" sz="1100">
              <a:effectLst/>
              <a:latin typeface="+mn-lt"/>
              <a:ea typeface="+mn-ea"/>
              <a:cs typeface="+mn-cs"/>
            </a:rPr>
            <a:t>	evidence</a:t>
          </a:r>
          <a:r>
            <a:rPr lang="en-GB" sz="1100">
              <a:latin typeface="+mn-lt"/>
              <a:ea typeface="+mn-ea"/>
              <a:cs typeface="+mn-cs"/>
            </a:rPr>
            <a:t>;</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a:t>
          </a:r>
          <a:r>
            <a:rPr lang="en-GB" sz="1100">
              <a:effectLst/>
              <a:latin typeface="+mn-lt"/>
              <a:ea typeface="+mn-ea"/>
              <a:cs typeface="+mn-cs"/>
            </a:rPr>
            <a:t>justified accordingly</a:t>
          </a:r>
          <a:r>
            <a:rPr lang="en-GB" sz="1100">
              <a:latin typeface="+mn-lt"/>
              <a:ea typeface="+mn-ea"/>
              <a:cs typeface="+mn-cs"/>
            </a:rPr>
            <a:t>.</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171450" indent="-171450">
            <a:buFont typeface="Arial" panose="020B0604020202020204" pitchFamily="34" charset="0"/>
            <a:buChar char="•"/>
          </a:pPr>
          <a:r>
            <a:rPr lang="en-GB" sz="1100">
              <a:effectLst/>
              <a:latin typeface="+mn-lt"/>
              <a:ea typeface="+mn-ea"/>
              <a:cs typeface="+mn-cs"/>
            </a:rPr>
            <a:t>Equipment: Equipment is handed over to the partner institution in the country of assignment during the performance of the contract, as specified in the contract. A remuneration item is therefore required that supplements the contractual</a:t>
          </a:r>
          <a:r>
            <a:rPr lang="en-GB" sz="1100" baseline="0">
              <a:effectLst/>
              <a:latin typeface="+mn-lt"/>
              <a:ea typeface="+mn-ea"/>
              <a:cs typeface="+mn-cs"/>
            </a:rPr>
            <a:t> </a:t>
          </a:r>
          <a:r>
            <a:rPr lang="en-GB" sz="1100">
              <a:effectLst/>
              <a:latin typeface="+mn-lt"/>
              <a:ea typeface="+mn-ea"/>
              <a:cs typeface="+mn-cs"/>
            </a:rPr>
            <a:t>terms and conditions;</a:t>
          </a:r>
        </a:p>
        <a:p>
          <a:pPr marL="171450" indent="-171450">
            <a:buFont typeface="Arial" panose="020B0604020202020204" pitchFamily="34" charset="0"/>
            <a:buChar char="•"/>
          </a:pPr>
          <a:r>
            <a:rPr lang="en-GB" sz="1100">
              <a:effectLst/>
              <a:latin typeface="+mn-lt"/>
              <a:ea typeface="+mn-ea"/>
              <a:cs typeface="+mn-cs"/>
            </a:rPr>
            <a:t>Other costs must be broken down in the financial bid.</a:t>
          </a:r>
          <a:endParaRPr lang="de-DE">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94"/>
  <sheetViews>
    <sheetView showGridLines="0" tabSelected="1" topLeftCell="A42" zoomScale="85" zoomScaleNormal="85" workbookViewId="0">
      <selection activeCell="A73" sqref="A73:XFD76"/>
    </sheetView>
  </sheetViews>
  <sheetFormatPr defaultColWidth="11.3984375" defaultRowHeight="11.5" outlineLevelRow="1" x14ac:dyDescent="0.25"/>
  <cols>
    <col min="1" max="1" width="31.8984375" customWidth="1"/>
    <col min="2" max="2" width="16.19921875" customWidth="1"/>
    <col min="3" max="3" width="17.69921875" customWidth="1"/>
    <col min="4" max="4" width="11.19921875" bestFit="1"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19921875" customWidth="1"/>
    <col min="14" max="14" width="34.8984375" customWidth="1"/>
  </cols>
  <sheetData>
    <row r="1" spans="1:14" ht="67.5" customHeight="1" x14ac:dyDescent="0.25">
      <c r="A1" s="114" t="s">
        <v>90</v>
      </c>
      <c r="B1" s="115"/>
      <c r="C1" s="115"/>
      <c r="D1" s="115"/>
      <c r="E1" s="115"/>
      <c r="F1" s="115"/>
      <c r="G1" s="45"/>
      <c r="H1" s="44"/>
      <c r="J1" s="83"/>
    </row>
    <row r="2" spans="1:14" s="4" customFormat="1" ht="23.25" customHeight="1" x14ac:dyDescent="0.25">
      <c r="A2" s="82" t="s">
        <v>89</v>
      </c>
      <c r="F2" s="84"/>
    </row>
    <row r="3" spans="1:14" ht="23.25" customHeight="1" x14ac:dyDescent="0.25">
      <c r="A3" s="27" t="s">
        <v>0</v>
      </c>
      <c r="B3" s="77"/>
      <c r="C3" s="28" t="s">
        <v>1</v>
      </c>
      <c r="D3" s="116"/>
      <c r="E3" s="117"/>
      <c r="F3" s="110"/>
      <c r="G3" s="111"/>
    </row>
    <row r="4" spans="1:14" s="4" customFormat="1" ht="5.25" customHeight="1" x14ac:dyDescent="0.25">
      <c r="A4" s="26"/>
      <c r="C4" s="29"/>
      <c r="F4" s="84"/>
    </row>
    <row r="5" spans="1:14" x14ac:dyDescent="0.25">
      <c r="A5" s="30" t="s">
        <v>83</v>
      </c>
      <c r="B5" s="77"/>
      <c r="C5" s="28" t="s">
        <v>2</v>
      </c>
      <c r="D5" s="118"/>
      <c r="E5" s="1"/>
      <c r="F5" s="1"/>
      <c r="G5" s="1"/>
    </row>
    <row r="6" spans="1:14" s="4" customFormat="1" ht="3.5" x14ac:dyDescent="0.25">
      <c r="A6" s="26"/>
      <c r="C6" s="29"/>
      <c r="F6" s="84"/>
    </row>
    <row r="7" spans="1:14" ht="33" customHeight="1" x14ac:dyDescent="0.25">
      <c r="A7" s="30" t="s">
        <v>93</v>
      </c>
      <c r="B7" s="112" t="s">
        <v>96</v>
      </c>
      <c r="C7" s="28" t="s">
        <v>3</v>
      </c>
      <c r="D7" s="2"/>
      <c r="E7" s="1"/>
      <c r="F7" s="1"/>
      <c r="G7" s="1"/>
    </row>
    <row r="8" spans="1:14" s="19" customFormat="1" ht="9" x14ac:dyDescent="0.25">
      <c r="A8" s="31"/>
      <c r="B8" s="32"/>
      <c r="C8" s="32"/>
      <c r="D8" s="32"/>
      <c r="E8" s="32"/>
      <c r="F8" s="86"/>
      <c r="G8" s="32"/>
    </row>
    <row r="9" spans="1:14" x14ac:dyDescent="0.25">
      <c r="A9" s="7" t="s">
        <v>4</v>
      </c>
      <c r="B9" s="7"/>
      <c r="C9" s="7"/>
      <c r="D9" s="7"/>
      <c r="E9" s="7"/>
      <c r="F9" s="87"/>
      <c r="G9" s="7"/>
    </row>
    <row r="10" spans="1:14" s="21" customFormat="1" ht="4.5" outlineLevel="1" x14ac:dyDescent="0.25">
      <c r="F10" s="88"/>
    </row>
    <row r="11" spans="1:14" outlineLevel="1" x14ac:dyDescent="0.25">
      <c r="A11" s="5" t="s">
        <v>20</v>
      </c>
      <c r="B11" s="35" t="s">
        <v>72</v>
      </c>
      <c r="C11" s="36"/>
      <c r="D11" s="5" t="s">
        <v>70</v>
      </c>
      <c r="E11" s="5" t="s">
        <v>10</v>
      </c>
      <c r="F11" s="89" t="s">
        <v>73</v>
      </c>
      <c r="G11" s="5" t="s">
        <v>12</v>
      </c>
    </row>
    <row r="12" spans="1:14" outlineLevel="1" x14ac:dyDescent="0.25">
      <c r="A12" s="14" t="s">
        <v>71</v>
      </c>
      <c r="B12" s="37"/>
      <c r="C12" s="38"/>
      <c r="D12" s="12"/>
      <c r="E12" s="52"/>
      <c r="F12" s="90">
        <f>D12*E12</f>
        <v>0</v>
      </c>
      <c r="G12" s="14"/>
    </row>
    <row r="13" spans="1:14" outlineLevel="1" x14ac:dyDescent="0.25">
      <c r="A13" s="14" t="s">
        <v>55</v>
      </c>
      <c r="B13" s="37"/>
      <c r="C13" s="38"/>
      <c r="D13" s="12"/>
      <c r="E13" s="52"/>
      <c r="F13" s="90">
        <f>D13*E13</f>
        <v>0</v>
      </c>
      <c r="G13" s="14"/>
      <c r="N13" s="22"/>
    </row>
    <row r="14" spans="1:14" outlineLevel="1" x14ac:dyDescent="0.25">
      <c r="A14" s="14" t="s">
        <v>56</v>
      </c>
      <c r="B14" s="37"/>
      <c r="C14" s="38"/>
      <c r="D14" s="12"/>
      <c r="E14" s="52"/>
      <c r="F14" s="90">
        <f t="shared" ref="F14:F19" si="0">D14*E14</f>
        <v>0</v>
      </c>
      <c r="G14" s="14"/>
      <c r="N14" s="22"/>
    </row>
    <row r="15" spans="1:14" outlineLevel="1" x14ac:dyDescent="0.25">
      <c r="A15" s="14" t="s">
        <v>57</v>
      </c>
      <c r="B15" s="37"/>
      <c r="C15" s="38"/>
      <c r="D15" s="12"/>
      <c r="E15" s="52"/>
      <c r="F15" s="90">
        <f t="shared" si="0"/>
        <v>0</v>
      </c>
      <c r="G15" s="14"/>
      <c r="N15" s="22"/>
    </row>
    <row r="16" spans="1:14" outlineLevel="1" x14ac:dyDescent="0.25">
      <c r="A16" s="14" t="s">
        <v>58</v>
      </c>
      <c r="B16" s="37"/>
      <c r="C16" s="38"/>
      <c r="D16" s="12"/>
      <c r="E16" s="52"/>
      <c r="F16" s="90">
        <f t="shared" si="0"/>
        <v>0</v>
      </c>
      <c r="G16" s="14"/>
      <c r="N16" s="22"/>
    </row>
    <row r="17" spans="1:14" outlineLevel="1" x14ac:dyDescent="0.25">
      <c r="A17" s="14" t="s">
        <v>77</v>
      </c>
      <c r="B17" s="37"/>
      <c r="C17" s="38"/>
      <c r="D17" s="12"/>
      <c r="E17" s="52"/>
      <c r="F17" s="90">
        <f t="shared" si="0"/>
        <v>0</v>
      </c>
      <c r="G17" s="14"/>
      <c r="N17" s="22"/>
    </row>
    <row r="18" spans="1:14" outlineLevel="1" x14ac:dyDescent="0.25">
      <c r="A18" s="14" t="s">
        <v>78</v>
      </c>
      <c r="B18" s="37"/>
      <c r="C18" s="38"/>
      <c r="D18" s="12"/>
      <c r="E18" s="52"/>
      <c r="F18" s="90">
        <f t="shared" si="0"/>
        <v>0</v>
      </c>
      <c r="G18" s="14"/>
      <c r="N18" s="22"/>
    </row>
    <row r="19" spans="1:14" outlineLevel="1" x14ac:dyDescent="0.25">
      <c r="A19" s="14" t="s">
        <v>79</v>
      </c>
      <c r="B19" s="37"/>
      <c r="C19" s="38"/>
      <c r="D19" s="12"/>
      <c r="E19" s="52"/>
      <c r="F19" s="90">
        <f t="shared" si="0"/>
        <v>0</v>
      </c>
      <c r="G19" s="14"/>
      <c r="N19" s="22"/>
    </row>
    <row r="20" spans="1:14" s="4" customFormat="1" ht="5.4" customHeight="1" outlineLevel="1" x14ac:dyDescent="0.25">
      <c r="C20" s="11"/>
      <c r="F20" s="84"/>
    </row>
    <row r="21" spans="1:14" x14ac:dyDescent="0.25">
      <c r="A21" s="8" t="s">
        <v>16</v>
      </c>
      <c r="B21" s="8"/>
      <c r="C21" s="8"/>
      <c r="D21" s="8"/>
      <c r="E21" s="8"/>
      <c r="F21" s="91">
        <f>SUM(F12:F20)</f>
        <v>0</v>
      </c>
      <c r="G21" s="8"/>
    </row>
    <row r="22" spans="1:14" s="18" customFormat="1" ht="17.149999999999999" customHeight="1" x14ac:dyDescent="0.25">
      <c r="F22" s="92"/>
    </row>
    <row r="23" spans="1:14" x14ac:dyDescent="0.25">
      <c r="A23" s="7" t="s">
        <v>5</v>
      </c>
      <c r="B23" s="7"/>
      <c r="C23" s="7"/>
      <c r="D23" s="7"/>
      <c r="E23" s="7"/>
      <c r="F23" s="87"/>
      <c r="G23" s="7"/>
    </row>
    <row r="24" spans="1:14" s="21" customFormat="1" ht="4.5" x14ac:dyDescent="0.25">
      <c r="F24" s="88"/>
    </row>
    <row r="25" spans="1:14" ht="34.5" x14ac:dyDescent="0.25">
      <c r="A25" s="23" t="s">
        <v>6</v>
      </c>
      <c r="B25" s="5" t="s">
        <v>7</v>
      </c>
      <c r="C25" s="5" t="s">
        <v>8</v>
      </c>
      <c r="D25" s="5" t="s">
        <v>9</v>
      </c>
      <c r="E25" s="5" t="s">
        <v>10</v>
      </c>
      <c r="F25" s="89" t="s">
        <v>11</v>
      </c>
      <c r="G25" s="5" t="s">
        <v>12</v>
      </c>
    </row>
    <row r="26" spans="1:14" x14ac:dyDescent="0.25">
      <c r="A26" s="14" t="s">
        <v>13</v>
      </c>
      <c r="B26" s="24" t="str">
        <f>IFERROR(VLOOKUP(A26,'List of key experts'!$B$11:$D$34,3,0)&amp;" "&amp;VLOOKUP(A26,'List of key experts'!$B$11:$D$34,2,0),"N.N.")</f>
        <v xml:space="preserve"> </v>
      </c>
      <c r="C26" s="10" t="s">
        <v>14</v>
      </c>
      <c r="D26" s="12">
        <v>60</v>
      </c>
      <c r="E26" s="52"/>
      <c r="F26" s="90">
        <f>D26*E26</f>
        <v>0</v>
      </c>
      <c r="G26" s="14"/>
    </row>
    <row r="27" spans="1:14" x14ac:dyDescent="0.25">
      <c r="A27" s="14" t="s">
        <v>15</v>
      </c>
      <c r="B27" s="24" t="str">
        <f>IFERROR(VLOOKUP(A27,'List of key experts'!$B$11:$D$34,3,0)&amp;" "&amp;VLOOKUP(A27,'List of key experts'!$B$11:$D$34,2,0),"N.N.")</f>
        <v xml:space="preserve">  </v>
      </c>
      <c r="C27" s="10" t="s">
        <v>14</v>
      </c>
      <c r="D27" s="12">
        <v>50</v>
      </c>
      <c r="E27" s="52"/>
      <c r="F27" s="90">
        <f t="shared" ref="F27:F36" si="1">D27*E27</f>
        <v>0</v>
      </c>
      <c r="G27" s="14"/>
    </row>
    <row r="28" spans="1:14" outlineLevel="1" x14ac:dyDescent="0.25">
      <c r="A28" s="14" t="s">
        <v>46</v>
      </c>
      <c r="B28" s="24" t="str">
        <f>IFERROR(VLOOKUP(A28,'List of key experts'!$B$11:$D$34,3,0)&amp;" "&amp;VLOOKUP(A28,'List of key experts'!$B$11:$D$34,2,0),"N.N.")</f>
        <v xml:space="preserve"> </v>
      </c>
      <c r="C28" s="10" t="s">
        <v>14</v>
      </c>
      <c r="D28" s="12">
        <v>50</v>
      </c>
      <c r="E28" s="52"/>
      <c r="F28" s="90">
        <f t="shared" si="1"/>
        <v>0</v>
      </c>
      <c r="G28" s="14"/>
    </row>
    <row r="29" spans="1:14" outlineLevel="1" x14ac:dyDescent="0.25">
      <c r="A29" s="14" t="s">
        <v>47</v>
      </c>
      <c r="B29" s="24" t="str">
        <f>IFERROR(VLOOKUP(A29,'List of key experts'!$B$11:$D$34,3,0)&amp;" "&amp;VLOOKUP(A29,'List of key experts'!$B$11:$D$34,2,0),"N.N.")</f>
        <v xml:space="preserve"> </v>
      </c>
      <c r="C29" s="10" t="s">
        <v>14</v>
      </c>
      <c r="D29" s="12">
        <v>50</v>
      </c>
      <c r="E29" s="52"/>
      <c r="F29" s="90">
        <f t="shared" si="1"/>
        <v>0</v>
      </c>
      <c r="G29" s="14"/>
    </row>
    <row r="30" spans="1:14" hidden="1" outlineLevel="1" x14ac:dyDescent="0.25">
      <c r="A30" s="14" t="s">
        <v>48</v>
      </c>
      <c r="B30" s="24" t="str">
        <f>IFERROR(VLOOKUP(A30,'List of key experts'!$B$11:$D$34,3,0)&amp;" "&amp;VLOOKUP(A30,'List of key experts'!$B$11:$D$34,2,0),"N.N.")</f>
        <v xml:space="preserve"> </v>
      </c>
      <c r="C30" s="10" t="s">
        <v>14</v>
      </c>
      <c r="D30" s="12"/>
      <c r="E30" s="52"/>
      <c r="F30" s="90">
        <f t="shared" si="1"/>
        <v>0</v>
      </c>
      <c r="G30" s="14"/>
    </row>
    <row r="31" spans="1:14" hidden="1" outlineLevel="1" x14ac:dyDescent="0.25">
      <c r="A31" s="14" t="s">
        <v>49</v>
      </c>
      <c r="B31" s="24" t="str">
        <f>IFERROR(VLOOKUP(A31,'List of key experts'!$B$11:$D$34,3,0)&amp;" "&amp;VLOOKUP(A31,'List of key experts'!$B$11:$D$34,2,0),"N.N.")</f>
        <v xml:space="preserve"> </v>
      </c>
      <c r="C31" s="10" t="s">
        <v>14</v>
      </c>
      <c r="D31" s="12"/>
      <c r="E31" s="52"/>
      <c r="F31" s="90">
        <f t="shared" si="1"/>
        <v>0</v>
      </c>
      <c r="G31" s="14"/>
    </row>
    <row r="32" spans="1:14" hidden="1" outlineLevel="1" x14ac:dyDescent="0.25">
      <c r="A32" s="14" t="s">
        <v>60</v>
      </c>
      <c r="B32" s="24" t="str">
        <f>IFERROR(VLOOKUP(A32,'List of key experts'!$B$11:$D$34,3,0)&amp;" "&amp;VLOOKUP(A32,'List of key experts'!$B$11:$D$34,2,0),"N.N.")</f>
        <v>N.N.</v>
      </c>
      <c r="C32" s="10" t="s">
        <v>14</v>
      </c>
      <c r="D32" s="12"/>
      <c r="E32" s="52"/>
      <c r="F32" s="90">
        <f t="shared" si="1"/>
        <v>0</v>
      </c>
      <c r="G32" s="14"/>
    </row>
    <row r="33" spans="1:8" hidden="1" outlineLevel="1" x14ac:dyDescent="0.25">
      <c r="A33" s="14" t="s">
        <v>61</v>
      </c>
      <c r="B33" s="24" t="str">
        <f>IFERROR(VLOOKUP(A33,'List of key experts'!$B$11:$D$34,3,0)&amp;" "&amp;VLOOKUP(A33,'List of key experts'!$B$11:$D$34,2,0),"N.N.")</f>
        <v>N.N.</v>
      </c>
      <c r="C33" s="10" t="s">
        <v>14</v>
      </c>
      <c r="D33" s="12"/>
      <c r="E33" s="52"/>
      <c r="F33" s="90">
        <f t="shared" ref="F33" si="2">D33*E33</f>
        <v>0</v>
      </c>
      <c r="G33" s="14"/>
    </row>
    <row r="34" spans="1:8" hidden="1" outlineLevel="1" x14ac:dyDescent="0.25">
      <c r="A34" s="14" t="s">
        <v>62</v>
      </c>
      <c r="B34" s="24" t="str">
        <f>IFERROR(VLOOKUP(A34,'List of key experts'!$B$11:$D$34,3,0)&amp;" "&amp;VLOOKUP(A34,'List of key experts'!$B$11:$D$34,2,0),"N.N.")</f>
        <v>N.N.</v>
      </c>
      <c r="C34" s="10" t="s">
        <v>14</v>
      </c>
      <c r="D34" s="12"/>
      <c r="E34" s="52"/>
      <c r="F34" s="90">
        <f t="shared" si="1"/>
        <v>0</v>
      </c>
      <c r="G34" s="14"/>
    </row>
    <row r="35" spans="1:8" hidden="1" outlineLevel="1" x14ac:dyDescent="0.25">
      <c r="A35" s="14" t="s">
        <v>75</v>
      </c>
      <c r="B35" s="24" t="str">
        <f>IFERROR(VLOOKUP(A35,'List of key experts'!$B$11:$D$34,3,0)&amp;" "&amp;VLOOKUP(A35,'List of key experts'!$B$11:$D$34,2,0),"N.N.")</f>
        <v>N.N.</v>
      </c>
      <c r="C35" s="10" t="s">
        <v>14</v>
      </c>
      <c r="D35" s="12"/>
      <c r="E35" s="52"/>
      <c r="F35" s="90">
        <f t="shared" ref="F35" si="3">D35*E35</f>
        <v>0</v>
      </c>
      <c r="G35" s="14"/>
    </row>
    <row r="36" spans="1:8" hidden="1" outlineLevel="1" x14ac:dyDescent="0.25">
      <c r="A36" s="14" t="s">
        <v>76</v>
      </c>
      <c r="B36" s="24" t="str">
        <f>IFERROR(VLOOKUP(A36,'List of key experts'!$B$11:$D$34,3,0)&amp;" "&amp;VLOOKUP(A36,'List of key experts'!$B$11:$D$34,2,0),"N.N.")</f>
        <v>N.N.</v>
      </c>
      <c r="C36" s="10" t="s">
        <v>14</v>
      </c>
      <c r="D36" s="12"/>
      <c r="E36" s="52"/>
      <c r="F36" s="90">
        <f t="shared" si="1"/>
        <v>0</v>
      </c>
      <c r="G36" s="14"/>
    </row>
    <row r="37" spans="1:8" s="4" customFormat="1" ht="3.65" customHeight="1" outlineLevel="1" x14ac:dyDescent="0.25">
      <c r="C37" s="11"/>
      <c r="F37" s="84"/>
    </row>
    <row r="38" spans="1:8" x14ac:dyDescent="0.25">
      <c r="A38" s="8" t="s">
        <v>16</v>
      </c>
      <c r="B38" s="8"/>
      <c r="C38" s="8"/>
      <c r="D38" s="8"/>
      <c r="E38" s="8"/>
      <c r="F38" s="91">
        <f>SUM(F26:F37)</f>
        <v>0</v>
      </c>
      <c r="G38" s="8"/>
    </row>
    <row r="39" spans="1:8" s="18" customFormat="1" ht="8" x14ac:dyDescent="0.25">
      <c r="F39" s="92"/>
    </row>
    <row r="40" spans="1:8" x14ac:dyDescent="0.25">
      <c r="A40" s="7" t="s">
        <v>18</v>
      </c>
      <c r="B40" s="7"/>
      <c r="C40" s="7"/>
      <c r="D40" s="7"/>
      <c r="E40" s="7"/>
      <c r="F40" s="87"/>
      <c r="G40" s="7"/>
    </row>
    <row r="41" spans="1:8" x14ac:dyDescent="0.25">
      <c r="A41" s="46" t="s">
        <v>19</v>
      </c>
      <c r="B41" s="40"/>
      <c r="C41" s="98" t="s">
        <v>94</v>
      </c>
      <c r="D41" s="40"/>
      <c r="E41" s="40"/>
      <c r="F41" s="93"/>
      <c r="G41" s="40"/>
      <c r="H41" s="40"/>
    </row>
    <row r="42" spans="1:8" ht="24" customHeight="1" x14ac:dyDescent="0.25">
      <c r="A42" s="113" t="s">
        <v>95</v>
      </c>
      <c r="B42" s="113"/>
      <c r="C42" s="113"/>
      <c r="D42" s="113"/>
      <c r="E42" s="113"/>
      <c r="F42" s="113"/>
      <c r="G42" s="113"/>
      <c r="H42" s="25"/>
    </row>
    <row r="43" spans="1:8" ht="23" x14ac:dyDescent="0.25">
      <c r="A43" s="5" t="s">
        <v>20</v>
      </c>
      <c r="B43" s="5" t="s">
        <v>21</v>
      </c>
      <c r="C43" s="5" t="s">
        <v>8</v>
      </c>
      <c r="D43" s="5" t="s">
        <v>17</v>
      </c>
      <c r="E43" s="5" t="s">
        <v>22</v>
      </c>
      <c r="F43" s="89" t="s">
        <v>11</v>
      </c>
      <c r="G43" s="5" t="s">
        <v>12</v>
      </c>
    </row>
    <row r="44" spans="1:8" outlineLevel="1" x14ac:dyDescent="0.25">
      <c r="A44" s="14" t="s">
        <v>23</v>
      </c>
      <c r="B44" s="14"/>
      <c r="C44" s="14" t="s">
        <v>24</v>
      </c>
      <c r="D44" s="12">
        <v>1</v>
      </c>
      <c r="E44" s="52">
        <v>150000</v>
      </c>
      <c r="F44" s="90">
        <f>D44*E44</f>
        <v>150000</v>
      </c>
      <c r="G44" s="14" t="s">
        <v>97</v>
      </c>
    </row>
    <row r="45" spans="1:8" hidden="1" outlineLevel="1" x14ac:dyDescent="0.25">
      <c r="A45" s="14" t="s">
        <v>82</v>
      </c>
      <c r="B45" s="14"/>
      <c r="C45" s="14" t="s">
        <v>24</v>
      </c>
      <c r="D45" s="12"/>
      <c r="E45" s="52"/>
      <c r="F45" s="90">
        <f t="shared" ref="F45:F50" si="4">D45*E45</f>
        <v>0</v>
      </c>
      <c r="G45" s="14"/>
    </row>
    <row r="46" spans="1:8" hidden="1" outlineLevel="1" x14ac:dyDescent="0.25">
      <c r="A46" s="14" t="s">
        <v>81</v>
      </c>
      <c r="B46" s="14"/>
      <c r="C46" s="14" t="s">
        <v>24</v>
      </c>
      <c r="D46" s="12"/>
      <c r="E46" s="52"/>
      <c r="F46" s="90">
        <f t="shared" si="4"/>
        <v>0</v>
      </c>
      <c r="G46" s="14"/>
    </row>
    <row r="47" spans="1:8" ht="12" hidden="1" customHeight="1" outlineLevel="1" x14ac:dyDescent="0.25">
      <c r="A47" s="49" t="s">
        <v>80</v>
      </c>
      <c r="B47" s="50"/>
      <c r="C47" s="48" t="s">
        <v>52</v>
      </c>
      <c r="D47" s="12"/>
      <c r="E47" s="52"/>
      <c r="F47" s="90">
        <f t="shared" si="4"/>
        <v>0</v>
      </c>
      <c r="G47" s="14"/>
    </row>
    <row r="48" spans="1:8" hidden="1" outlineLevel="1" x14ac:dyDescent="0.25">
      <c r="A48" s="14" t="s">
        <v>25</v>
      </c>
      <c r="B48" s="14"/>
      <c r="C48" s="14" t="s">
        <v>24</v>
      </c>
      <c r="D48" s="12"/>
      <c r="E48" s="52"/>
      <c r="F48" s="90">
        <f t="shared" si="4"/>
        <v>0</v>
      </c>
      <c r="G48" s="14"/>
    </row>
    <row r="49" spans="1:7" hidden="1" outlineLevel="1" x14ac:dyDescent="0.25">
      <c r="A49" s="14" t="s">
        <v>26</v>
      </c>
      <c r="B49" s="14"/>
      <c r="C49" s="14" t="s">
        <v>24</v>
      </c>
      <c r="D49" s="12"/>
      <c r="E49" s="52"/>
      <c r="F49" s="90">
        <f t="shared" si="4"/>
        <v>0</v>
      </c>
      <c r="G49" s="14"/>
    </row>
    <row r="50" spans="1:7" ht="11.4" hidden="1" customHeight="1" outlineLevel="1" x14ac:dyDescent="0.25">
      <c r="A50" s="14" t="s">
        <v>27</v>
      </c>
      <c r="B50" s="14"/>
      <c r="C50" s="14" t="s">
        <v>24</v>
      </c>
      <c r="D50" s="12"/>
      <c r="E50" s="52"/>
      <c r="F50" s="90">
        <f t="shared" si="4"/>
        <v>0</v>
      </c>
      <c r="G50" s="14"/>
    </row>
    <row r="51" spans="1:7" hidden="1" outlineLevel="1" x14ac:dyDescent="0.25">
      <c r="A51" s="14" t="s">
        <v>28</v>
      </c>
      <c r="B51" s="14"/>
      <c r="C51" s="14" t="s">
        <v>24</v>
      </c>
      <c r="D51" s="12"/>
      <c r="E51" s="52"/>
      <c r="F51" s="90">
        <f t="shared" ref="F51:F57" si="5">D51*E51</f>
        <v>0</v>
      </c>
      <c r="G51" s="14"/>
    </row>
    <row r="52" spans="1:7" hidden="1" outlineLevel="1" x14ac:dyDescent="0.25">
      <c r="A52" s="14" t="s">
        <v>28</v>
      </c>
      <c r="B52" s="14"/>
      <c r="C52" s="14" t="s">
        <v>24</v>
      </c>
      <c r="D52" s="12"/>
      <c r="E52" s="52"/>
      <c r="F52" s="90">
        <f t="shared" ref="F52:F54" si="6">D52*E52</f>
        <v>0</v>
      </c>
      <c r="G52" s="14"/>
    </row>
    <row r="53" spans="1:7" hidden="1" outlineLevel="1" x14ac:dyDescent="0.25">
      <c r="A53" s="14" t="s">
        <v>28</v>
      </c>
      <c r="B53" s="14"/>
      <c r="C53" s="14" t="s">
        <v>24</v>
      </c>
      <c r="D53" s="12"/>
      <c r="E53" s="52"/>
      <c r="F53" s="90">
        <f t="shared" si="6"/>
        <v>0</v>
      </c>
      <c r="G53" s="14"/>
    </row>
    <row r="54" spans="1:7" hidden="1" outlineLevel="1" x14ac:dyDescent="0.25">
      <c r="A54" s="14" t="s">
        <v>28</v>
      </c>
      <c r="B54" s="14"/>
      <c r="C54" s="14" t="s">
        <v>24</v>
      </c>
      <c r="D54" s="12"/>
      <c r="E54" s="52"/>
      <c r="F54" s="90">
        <f t="shared" si="6"/>
        <v>0</v>
      </c>
      <c r="G54" s="14"/>
    </row>
    <row r="55" spans="1:7" hidden="1" outlineLevel="1" x14ac:dyDescent="0.25">
      <c r="A55" s="14"/>
      <c r="B55" s="14"/>
      <c r="C55" s="14" t="s">
        <v>24</v>
      </c>
      <c r="D55" s="12"/>
      <c r="E55" s="52"/>
      <c r="F55" s="90">
        <f t="shared" si="5"/>
        <v>0</v>
      </c>
      <c r="G55" s="14"/>
    </row>
    <row r="56" spans="1:7" hidden="1" outlineLevel="1" x14ac:dyDescent="0.25">
      <c r="A56" s="14"/>
      <c r="B56" s="14"/>
      <c r="C56" s="14" t="s">
        <v>24</v>
      </c>
      <c r="D56" s="12"/>
      <c r="E56" s="52"/>
      <c r="F56" s="90">
        <f t="shared" si="5"/>
        <v>0</v>
      </c>
      <c r="G56" s="14"/>
    </row>
    <row r="57" spans="1:7" hidden="1" outlineLevel="1" x14ac:dyDescent="0.25">
      <c r="A57" s="14"/>
      <c r="B57" s="14"/>
      <c r="C57" s="14" t="s">
        <v>24</v>
      </c>
      <c r="D57" s="12"/>
      <c r="E57" s="52"/>
      <c r="F57" s="90">
        <f t="shared" si="5"/>
        <v>0</v>
      </c>
      <c r="G57" s="14"/>
    </row>
    <row r="58" spans="1:7" s="4" customFormat="1" ht="5.4" customHeight="1" outlineLevel="1" x14ac:dyDescent="0.25">
      <c r="C58" s="11"/>
      <c r="F58" s="84"/>
    </row>
    <row r="59" spans="1:7" x14ac:dyDescent="0.25">
      <c r="A59" s="8" t="s">
        <v>16</v>
      </c>
      <c r="B59" s="8"/>
      <c r="C59" s="8"/>
      <c r="D59" s="8"/>
      <c r="E59" s="8"/>
      <c r="F59" s="91">
        <f>SUM(F44:F58)</f>
        <v>150000</v>
      </c>
      <c r="G59" s="8"/>
    </row>
    <row r="60" spans="1:7" s="18" customFormat="1" ht="8" x14ac:dyDescent="0.25">
      <c r="F60" s="92"/>
    </row>
    <row r="61" spans="1:7" x14ac:dyDescent="0.25">
      <c r="A61" s="7" t="s">
        <v>29</v>
      </c>
      <c r="B61" s="7"/>
      <c r="C61" s="7"/>
      <c r="D61" s="7"/>
      <c r="E61" s="7"/>
      <c r="F61" s="87"/>
      <c r="G61" s="7"/>
    </row>
    <row r="62" spans="1:7" s="21" customFormat="1" ht="4.5" outlineLevel="1" x14ac:dyDescent="0.25">
      <c r="F62" s="88"/>
    </row>
    <row r="63" spans="1:7" outlineLevel="1" x14ac:dyDescent="0.25">
      <c r="A63" s="5" t="s">
        <v>54</v>
      </c>
      <c r="B63" s="5"/>
      <c r="C63" s="5" t="s">
        <v>69</v>
      </c>
      <c r="D63" s="5" t="s">
        <v>70</v>
      </c>
      <c r="E63" s="5" t="s">
        <v>22</v>
      </c>
      <c r="F63" s="89" t="s">
        <v>71</v>
      </c>
      <c r="G63" s="5" t="s">
        <v>12</v>
      </c>
    </row>
    <row r="64" spans="1:7" hidden="1" outlineLevel="1" x14ac:dyDescent="0.25">
      <c r="A64" s="47" t="s">
        <v>63</v>
      </c>
      <c r="B64" s="9"/>
      <c r="C64" s="14" t="s">
        <v>24</v>
      </c>
      <c r="D64" s="12"/>
      <c r="E64" s="52"/>
      <c r="F64" s="90">
        <f>D64*E64</f>
        <v>0</v>
      </c>
      <c r="G64" s="14"/>
    </row>
    <row r="65" spans="1:7" hidden="1" outlineLevel="1" x14ac:dyDescent="0.25">
      <c r="A65" s="14" t="s">
        <v>67</v>
      </c>
      <c r="B65" s="9"/>
      <c r="C65" s="14" t="s">
        <v>24</v>
      </c>
      <c r="D65" s="12"/>
      <c r="E65" s="52"/>
      <c r="F65" s="90">
        <f t="shared" ref="F65:F68" si="7">D65*E65</f>
        <v>0</v>
      </c>
      <c r="G65" s="14"/>
    </row>
    <row r="66" spans="1:7" ht="23" hidden="1" outlineLevel="1" x14ac:dyDescent="0.25">
      <c r="A66" s="14" t="s">
        <v>68</v>
      </c>
      <c r="B66" s="9"/>
      <c r="C66" s="14" t="s">
        <v>24</v>
      </c>
      <c r="D66" s="12"/>
      <c r="E66" s="52"/>
      <c r="F66" s="90">
        <f t="shared" si="7"/>
        <v>0</v>
      </c>
      <c r="G66" s="14"/>
    </row>
    <row r="67" spans="1:7" hidden="1" outlineLevel="1" x14ac:dyDescent="0.25">
      <c r="A67" s="14" t="s">
        <v>59</v>
      </c>
      <c r="B67" s="9"/>
      <c r="C67" s="14" t="s">
        <v>24</v>
      </c>
      <c r="D67" s="12"/>
      <c r="E67" s="52"/>
      <c r="F67" s="90">
        <f>D67*E67</f>
        <v>0</v>
      </c>
      <c r="G67" s="14"/>
    </row>
    <row r="68" spans="1:7" hidden="1" outlineLevel="1" x14ac:dyDescent="0.25">
      <c r="A68" s="13" t="s">
        <v>66</v>
      </c>
      <c r="B68" s="9"/>
      <c r="C68" s="9" t="s">
        <v>52</v>
      </c>
      <c r="D68" s="12"/>
      <c r="E68" s="52"/>
      <c r="F68" s="90">
        <f t="shared" si="7"/>
        <v>0</v>
      </c>
      <c r="G68" s="14"/>
    </row>
    <row r="69" spans="1:7" ht="11.4" customHeight="1" outlineLevel="1" x14ac:dyDescent="0.25">
      <c r="A69" s="51" t="s">
        <v>65</v>
      </c>
      <c r="B69" s="9"/>
      <c r="C69" s="49" t="s">
        <v>52</v>
      </c>
      <c r="D69" s="12">
        <v>1</v>
      </c>
      <c r="E69" s="52">
        <v>200000</v>
      </c>
      <c r="F69" s="90">
        <f>D69*E69</f>
        <v>200000</v>
      </c>
      <c r="G69" s="14"/>
    </row>
    <row r="70" spans="1:7" ht="11.4" customHeight="1" outlineLevel="1" x14ac:dyDescent="0.25">
      <c r="A70" s="47" t="s">
        <v>98</v>
      </c>
      <c r="B70" s="9"/>
      <c r="C70" s="14" t="s">
        <v>24</v>
      </c>
      <c r="D70" s="12">
        <v>3</v>
      </c>
      <c r="E70" s="52"/>
      <c r="F70" s="90">
        <f>D70*E70</f>
        <v>0</v>
      </c>
      <c r="G70" s="14"/>
    </row>
    <row r="71" spans="1:7" outlineLevel="1" x14ac:dyDescent="0.25">
      <c r="A71" s="47" t="s">
        <v>99</v>
      </c>
      <c r="B71" s="9"/>
      <c r="C71" s="14" t="s">
        <v>24</v>
      </c>
      <c r="D71" s="12">
        <v>1</v>
      </c>
      <c r="E71" s="52"/>
      <c r="F71" s="90">
        <f>D71*E71</f>
        <v>0</v>
      </c>
      <c r="G71" s="14"/>
    </row>
    <row r="72" spans="1:7" outlineLevel="1" x14ac:dyDescent="0.25">
      <c r="A72" s="47" t="s">
        <v>100</v>
      </c>
      <c r="B72" s="9"/>
      <c r="C72" s="14" t="s">
        <v>24</v>
      </c>
      <c r="D72" s="12">
        <v>5</v>
      </c>
      <c r="E72" s="52"/>
      <c r="F72" s="90">
        <f>D72*E72</f>
        <v>0</v>
      </c>
      <c r="G72" s="14"/>
    </row>
    <row r="73" spans="1:7" hidden="1" outlineLevel="1" x14ac:dyDescent="0.25">
      <c r="A73" s="47"/>
      <c r="B73" s="9"/>
      <c r="C73" s="14" t="s">
        <v>24</v>
      </c>
      <c r="D73" s="12"/>
      <c r="E73" s="52"/>
      <c r="F73" s="90">
        <f>D73*E73</f>
        <v>0</v>
      </c>
      <c r="G73" s="14"/>
    </row>
    <row r="74" spans="1:7" hidden="1" outlineLevel="1" x14ac:dyDescent="0.25">
      <c r="A74" s="47"/>
      <c r="B74" s="9"/>
      <c r="C74" s="14" t="s">
        <v>24</v>
      </c>
      <c r="D74" s="12"/>
      <c r="E74" s="52"/>
      <c r="F74" s="90">
        <f t="shared" ref="F74:F76" si="8">D74*E74</f>
        <v>0</v>
      </c>
      <c r="G74" s="14"/>
    </row>
    <row r="75" spans="1:7" hidden="1" outlineLevel="1" x14ac:dyDescent="0.25">
      <c r="A75" s="47"/>
      <c r="B75" s="9"/>
      <c r="C75" s="14" t="s">
        <v>24</v>
      </c>
      <c r="D75" s="12"/>
      <c r="E75" s="52"/>
      <c r="F75" s="90">
        <f t="shared" si="8"/>
        <v>0</v>
      </c>
      <c r="G75" s="14"/>
    </row>
    <row r="76" spans="1:7" hidden="1" outlineLevel="1" x14ac:dyDescent="0.25">
      <c r="A76" s="47"/>
      <c r="B76" s="9"/>
      <c r="C76" s="14" t="s">
        <v>24</v>
      </c>
      <c r="D76" s="12"/>
      <c r="E76" s="52"/>
      <c r="F76" s="90">
        <f t="shared" si="8"/>
        <v>0</v>
      </c>
      <c r="G76" s="14"/>
    </row>
    <row r="77" spans="1:7" s="4" customFormat="1" ht="5.4" customHeight="1" outlineLevel="1" x14ac:dyDescent="0.25">
      <c r="F77" s="84"/>
    </row>
    <row r="78" spans="1:7" x14ac:dyDescent="0.25">
      <c r="A78" s="8" t="s">
        <v>16</v>
      </c>
      <c r="B78" s="8"/>
      <c r="C78" s="8"/>
      <c r="D78" s="8"/>
      <c r="E78" s="8"/>
      <c r="F78" s="91">
        <f>SUM(F64:F77)</f>
        <v>200000</v>
      </c>
      <c r="G78" s="8"/>
    </row>
    <row r="79" spans="1:7" s="18" customFormat="1" ht="5.4" customHeight="1" x14ac:dyDescent="0.25">
      <c r="F79" s="92"/>
    </row>
    <row r="80" spans="1:7" x14ac:dyDescent="0.25">
      <c r="A80" s="7" t="s">
        <v>30</v>
      </c>
      <c r="B80" s="7"/>
      <c r="C80" s="7"/>
      <c r="D80" s="7"/>
      <c r="E80" s="7"/>
      <c r="F80" s="87"/>
      <c r="G80" s="7"/>
    </row>
    <row r="81" spans="1:7" s="21" customFormat="1" ht="4.5" x14ac:dyDescent="0.25">
      <c r="F81" s="88"/>
    </row>
    <row r="82" spans="1:7" x14ac:dyDescent="0.25">
      <c r="A82" s="8" t="s">
        <v>31</v>
      </c>
      <c r="B82" s="8"/>
      <c r="C82" s="8"/>
      <c r="D82" s="8"/>
      <c r="E82" s="8"/>
      <c r="F82" s="91">
        <f>F21+F38+F78+F59</f>
        <v>350000</v>
      </c>
      <c r="G82" s="8"/>
    </row>
    <row r="83" spans="1:7" s="18" customFormat="1" ht="8" x14ac:dyDescent="0.25">
      <c r="F83" s="92"/>
    </row>
    <row r="84" spans="1:7" s="18" customFormat="1" ht="8" x14ac:dyDescent="0.25">
      <c r="F84" s="92"/>
    </row>
    <row r="85" spans="1:7" s="19" customFormat="1" ht="9" x14ac:dyDescent="0.25">
      <c r="F85" s="94"/>
    </row>
    <row r="86" spans="1:7" x14ac:dyDescent="0.25">
      <c r="A86" s="3"/>
    </row>
    <row r="87" spans="1:7" x14ac:dyDescent="0.25">
      <c r="A87" s="41"/>
      <c r="B87" s="42"/>
      <c r="C87" s="42"/>
      <c r="D87" s="42"/>
      <c r="E87" s="42"/>
      <c r="F87" s="95"/>
      <c r="G87" s="42"/>
    </row>
    <row r="88" spans="1:7" x14ac:dyDescent="0.25">
      <c r="A88" s="33"/>
      <c r="B88" s="34"/>
      <c r="C88" s="34"/>
      <c r="D88" s="34"/>
      <c r="E88" s="34"/>
      <c r="F88" s="96"/>
      <c r="G88" s="34"/>
    </row>
    <row r="89" spans="1:7" x14ac:dyDescent="0.25">
      <c r="A89" s="33"/>
      <c r="B89" s="34"/>
      <c r="C89" s="34"/>
      <c r="D89" s="34"/>
      <c r="E89" s="34"/>
      <c r="F89" s="96"/>
      <c r="G89" s="34"/>
    </row>
    <row r="90" spans="1:7" ht="34.5" x14ac:dyDescent="0.25">
      <c r="A90" s="33" t="s">
        <v>32</v>
      </c>
      <c r="B90" s="34"/>
      <c r="C90" s="34"/>
      <c r="D90" s="34"/>
      <c r="E90" s="34"/>
      <c r="F90" s="96"/>
      <c r="G90" s="34"/>
    </row>
    <row r="91" spans="1:7" ht="57.5" x14ac:dyDescent="0.25">
      <c r="A91" s="33" t="s">
        <v>33</v>
      </c>
      <c r="B91" s="34"/>
      <c r="C91" s="34"/>
      <c r="D91" s="34"/>
      <c r="E91" s="34"/>
      <c r="F91" s="96"/>
      <c r="G91" s="34"/>
    </row>
    <row r="92" spans="1:7" x14ac:dyDescent="0.25">
      <c r="A92" s="43"/>
      <c r="B92" s="34"/>
      <c r="C92" s="34"/>
      <c r="D92" s="34"/>
      <c r="E92" s="34"/>
      <c r="F92" s="96"/>
      <c r="G92" s="34"/>
    </row>
    <row r="93" spans="1:7" x14ac:dyDescent="0.25">
      <c r="A93" s="39"/>
      <c r="B93" s="39"/>
      <c r="C93" s="39"/>
      <c r="D93" s="39"/>
      <c r="E93" s="39"/>
      <c r="F93" s="97"/>
      <c r="G93" s="39"/>
    </row>
    <row r="94" spans="1:7" x14ac:dyDescent="0.25">
      <c r="A94" s="39"/>
      <c r="B94" s="39"/>
      <c r="C94" s="39"/>
      <c r="D94" s="39"/>
      <c r="E94" s="39"/>
      <c r="F94" s="97"/>
      <c r="G94" s="39"/>
    </row>
  </sheetData>
  <sheetProtection algorithmName="SHA-512" hashValue="S+2r9UteQVOoE01A9b8C74IS1yF91lfYt2Lp+AqOMHDdR4KOZRX9ax9Oev4T7g+k352UbdsBiPQHV8nllQfyUw==" saltValue="SQ0ogH9PNdU+Yki4kf92Ig==" spinCount="100000" sheet="1" formatRows="0"/>
  <mergeCells count="5">
    <mergeCell ref="D7:G7"/>
    <mergeCell ref="A42:G42"/>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7 C69:C76 C44:C46 C48:C57" xr:uid="{00000000-0002-0000-0000-000001000000}">
      <formula1>Erstattungsart</formula1>
    </dataValidation>
    <dataValidation type="list" showInputMessage="1" sqref="A26:A36"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 showInputMessage="1" showErrorMessage="1" sqref="B7" xr:uid="{A9FBE3C9-1024-4F4C-A908-42BE7A800E06}"/>
  </dataValidations>
  <hyperlinks>
    <hyperlink ref="A42" r:id="rId1" display="https://www.bundesfinanzministerium.de/Content/DE/Downloads/BMF_Schreiben/Steuerarten/Lohnsteuer/2023-11-21-steuerliche-behandlung-reisekosten-reisekostenverguetungen-2024.html (GERMAN ONLY)" xr:uid="{00000000-0004-0000-0000-000000000000}"/>
    <hyperlink ref="A42:G4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&amp;LForm-42-11-12-L-en&amp;C&amp;7&amp;P / &amp;N</oddFooter>
    <firstFooter>&amp;LForm-42-11-12-L-en</first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94"/>
  <sheetViews>
    <sheetView showGridLines="0" zoomScale="85" zoomScaleNormal="85" workbookViewId="0">
      <selection activeCell="B7" sqref="B7"/>
    </sheetView>
  </sheetViews>
  <sheetFormatPr defaultColWidth="11.3984375" defaultRowHeight="11.5" outlineLevelRow="1" x14ac:dyDescent="0.25"/>
  <cols>
    <col min="1" max="1" width="31.8984375" customWidth="1"/>
    <col min="2" max="2" width="16.19921875" customWidth="1"/>
    <col min="3" max="3" width="17.69921875" customWidth="1"/>
    <col min="4" max="4" width="9.3984375"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19921875" customWidth="1"/>
    <col min="14" max="14" width="34.8984375" customWidth="1"/>
  </cols>
  <sheetData>
    <row r="1" spans="1:14" ht="67.5" customHeight="1" x14ac:dyDescent="0.25">
      <c r="A1" s="114" t="s">
        <v>91</v>
      </c>
      <c r="B1" s="115"/>
      <c r="C1" s="115"/>
      <c r="D1" s="115"/>
      <c r="E1" s="115"/>
      <c r="F1" s="115"/>
      <c r="G1" s="45"/>
      <c r="H1" s="44"/>
    </row>
    <row r="2" spans="1:14" s="4" customFormat="1" ht="23.25" customHeight="1" x14ac:dyDescent="0.25">
      <c r="A2" s="82" t="s">
        <v>89</v>
      </c>
      <c r="F2" s="84"/>
    </row>
    <row r="3" spans="1:14" ht="23.25" customHeight="1" x14ac:dyDescent="0.25">
      <c r="A3" s="27" t="s">
        <v>0</v>
      </c>
      <c r="B3" s="53">
        <f>'Price schedule | Services'!B3</f>
        <v>0</v>
      </c>
      <c r="C3" s="28" t="s">
        <v>1</v>
      </c>
      <c r="D3" s="119">
        <f>'Price schedule | Services'!D3</f>
        <v>0</v>
      </c>
      <c r="E3" s="120"/>
      <c r="F3" s="85"/>
      <c r="G3" s="6"/>
    </row>
    <row r="4" spans="1:14" s="4" customFormat="1" ht="5.25" customHeight="1" x14ac:dyDescent="0.25">
      <c r="A4" s="26"/>
      <c r="C4" s="29"/>
      <c r="F4" s="84"/>
    </row>
    <row r="5" spans="1:14" x14ac:dyDescent="0.25">
      <c r="A5" s="30" t="s">
        <v>83</v>
      </c>
      <c r="B5" s="53">
        <f>'Price schedule | Services'!B5</f>
        <v>0</v>
      </c>
      <c r="C5" s="28" t="s">
        <v>2</v>
      </c>
      <c r="D5" s="121">
        <f>'Price schedule | Services'!D5</f>
        <v>0</v>
      </c>
      <c r="E5" s="122"/>
      <c r="F5" s="122"/>
      <c r="G5" s="122"/>
    </row>
    <row r="6" spans="1:14" s="4" customFormat="1" ht="3.5" x14ac:dyDescent="0.25">
      <c r="A6" s="26"/>
      <c r="C6" s="29"/>
      <c r="F6" s="84"/>
    </row>
    <row r="7" spans="1:14" ht="34.5" customHeight="1" x14ac:dyDescent="0.25">
      <c r="A7" s="30" t="s">
        <v>93</v>
      </c>
      <c r="B7" s="53" t="str">
        <f>'Price schedule | Services'!B7</f>
        <v>ZAR</v>
      </c>
      <c r="C7" s="28" t="s">
        <v>3</v>
      </c>
      <c r="D7" s="123">
        <f>'Price schedule | Services'!D7</f>
        <v>0</v>
      </c>
      <c r="E7" s="124"/>
      <c r="F7" s="124"/>
      <c r="G7" s="124"/>
    </row>
    <row r="8" spans="1:14" s="19" customFormat="1" ht="9" x14ac:dyDescent="0.25">
      <c r="A8" s="31"/>
      <c r="B8" s="32"/>
      <c r="C8" s="32"/>
      <c r="D8" s="32"/>
      <c r="E8" s="32"/>
      <c r="F8" s="86"/>
      <c r="G8" s="32"/>
    </row>
    <row r="9" spans="1:14" x14ac:dyDescent="0.25">
      <c r="A9" s="7" t="s">
        <v>4</v>
      </c>
      <c r="B9" s="7"/>
      <c r="C9" s="7"/>
      <c r="D9" s="7"/>
      <c r="E9" s="7"/>
      <c r="F9" s="87"/>
      <c r="G9" s="7"/>
    </row>
    <row r="10" spans="1:14" s="21" customFormat="1" ht="4.5" outlineLevel="1" x14ac:dyDescent="0.25">
      <c r="F10" s="88"/>
    </row>
    <row r="11" spans="1:14" outlineLevel="1" x14ac:dyDescent="0.25">
      <c r="A11" s="5" t="s">
        <v>20</v>
      </c>
      <c r="B11" s="35" t="s">
        <v>72</v>
      </c>
      <c r="C11" s="36"/>
      <c r="D11" s="5" t="s">
        <v>70</v>
      </c>
      <c r="E11" s="5" t="s">
        <v>10</v>
      </c>
      <c r="F11" s="89" t="s">
        <v>73</v>
      </c>
      <c r="G11" s="5" t="s">
        <v>12</v>
      </c>
    </row>
    <row r="12" spans="1:14" outlineLevel="1" x14ac:dyDescent="0.25">
      <c r="A12" s="14" t="s">
        <v>71</v>
      </c>
      <c r="B12" s="37"/>
      <c r="C12" s="38"/>
      <c r="D12" s="12"/>
      <c r="E12" s="52"/>
      <c r="F12" s="90">
        <f>D12*E12</f>
        <v>0</v>
      </c>
      <c r="G12" s="14"/>
    </row>
    <row r="13" spans="1:14" outlineLevel="1" x14ac:dyDescent="0.25">
      <c r="A13" s="14" t="s">
        <v>55</v>
      </c>
      <c r="B13" s="37"/>
      <c r="C13" s="38"/>
      <c r="D13" s="12"/>
      <c r="E13" s="52"/>
      <c r="F13" s="90">
        <f>D13*E13</f>
        <v>0</v>
      </c>
      <c r="G13" s="14"/>
      <c r="N13" s="22"/>
    </row>
    <row r="14" spans="1:14" outlineLevel="1" x14ac:dyDescent="0.25">
      <c r="A14" s="14" t="s">
        <v>56</v>
      </c>
      <c r="B14" s="37"/>
      <c r="C14" s="38"/>
      <c r="D14" s="12"/>
      <c r="E14" s="52"/>
      <c r="F14" s="90">
        <f t="shared" ref="F14:F19" si="0">D14*E14</f>
        <v>0</v>
      </c>
      <c r="G14" s="14"/>
      <c r="N14" s="22"/>
    </row>
    <row r="15" spans="1:14" outlineLevel="1" x14ac:dyDescent="0.25">
      <c r="A15" s="14" t="s">
        <v>57</v>
      </c>
      <c r="B15" s="37"/>
      <c r="C15" s="38"/>
      <c r="D15" s="12"/>
      <c r="E15" s="52"/>
      <c r="F15" s="90">
        <f t="shared" si="0"/>
        <v>0</v>
      </c>
      <c r="G15" s="14"/>
      <c r="N15" s="22"/>
    </row>
    <row r="16" spans="1:14" outlineLevel="1" x14ac:dyDescent="0.25">
      <c r="A16" s="14" t="s">
        <v>58</v>
      </c>
      <c r="B16" s="37"/>
      <c r="C16" s="38"/>
      <c r="D16" s="12"/>
      <c r="E16" s="52"/>
      <c r="F16" s="90">
        <f t="shared" si="0"/>
        <v>0</v>
      </c>
      <c r="G16" s="14"/>
      <c r="N16" s="22"/>
    </row>
    <row r="17" spans="1:14" outlineLevel="1" x14ac:dyDescent="0.25">
      <c r="A17" s="14" t="s">
        <v>77</v>
      </c>
      <c r="B17" s="37"/>
      <c r="C17" s="38"/>
      <c r="D17" s="12"/>
      <c r="E17" s="52"/>
      <c r="F17" s="90">
        <f t="shared" si="0"/>
        <v>0</v>
      </c>
      <c r="G17" s="14"/>
      <c r="N17" s="22"/>
    </row>
    <row r="18" spans="1:14" outlineLevel="1" x14ac:dyDescent="0.25">
      <c r="A18" s="14" t="s">
        <v>78</v>
      </c>
      <c r="B18" s="37"/>
      <c r="C18" s="38"/>
      <c r="D18" s="12"/>
      <c r="E18" s="52"/>
      <c r="F18" s="90">
        <f t="shared" si="0"/>
        <v>0</v>
      </c>
      <c r="G18" s="14"/>
      <c r="N18" s="22"/>
    </row>
    <row r="19" spans="1:14" outlineLevel="1" x14ac:dyDescent="0.25">
      <c r="A19" s="14" t="s">
        <v>79</v>
      </c>
      <c r="B19" s="37"/>
      <c r="C19" s="38"/>
      <c r="D19" s="12"/>
      <c r="E19" s="52"/>
      <c r="F19" s="90">
        <f t="shared" si="0"/>
        <v>0</v>
      </c>
      <c r="G19" s="14"/>
      <c r="N19" s="22"/>
    </row>
    <row r="20" spans="1:14" s="4" customFormat="1" ht="5.4" customHeight="1" outlineLevel="1" x14ac:dyDescent="0.25">
      <c r="C20" s="11"/>
      <c r="F20" s="84"/>
    </row>
    <row r="21" spans="1:14" x14ac:dyDescent="0.25">
      <c r="A21" s="8" t="s">
        <v>16</v>
      </c>
      <c r="B21" s="8"/>
      <c r="C21" s="8"/>
      <c r="D21" s="8"/>
      <c r="E21" s="8"/>
      <c r="F21" s="91">
        <f>SUM(F12:F20)</f>
        <v>0</v>
      </c>
      <c r="G21" s="8"/>
    </row>
    <row r="22" spans="1:14" s="18" customFormat="1" ht="17.149999999999999" customHeight="1" x14ac:dyDescent="0.25">
      <c r="F22" s="92"/>
    </row>
    <row r="23" spans="1:14" x14ac:dyDescent="0.25">
      <c r="A23" s="7" t="s">
        <v>5</v>
      </c>
      <c r="B23" s="7"/>
      <c r="C23" s="7"/>
      <c r="D23" s="7"/>
      <c r="E23" s="7"/>
      <c r="F23" s="87"/>
      <c r="G23" s="7"/>
    </row>
    <row r="24" spans="1:14" s="21" customFormat="1" ht="4.5" x14ac:dyDescent="0.25">
      <c r="F24" s="88"/>
    </row>
    <row r="25" spans="1:14" ht="34.5" x14ac:dyDescent="0.25">
      <c r="A25" s="23" t="s">
        <v>6</v>
      </c>
      <c r="B25" s="5" t="s">
        <v>7</v>
      </c>
      <c r="C25" s="5" t="s">
        <v>8</v>
      </c>
      <c r="D25" s="5" t="s">
        <v>9</v>
      </c>
      <c r="E25" s="5" t="s">
        <v>10</v>
      </c>
      <c r="F25" s="89" t="s">
        <v>11</v>
      </c>
      <c r="G25" s="5" t="s">
        <v>12</v>
      </c>
    </row>
    <row r="26" spans="1:14" x14ac:dyDescent="0.25">
      <c r="A26" s="14" t="s">
        <v>13</v>
      </c>
      <c r="B26" s="24" t="str">
        <f>IFERROR(VLOOKUP(A26,'List of key experts'!$B$11:$D$34,3,0)&amp;" "&amp;VLOOKUP(A26,'List of key experts'!$B$11:$D$34,2,0),"N.N.")</f>
        <v xml:space="preserve"> </v>
      </c>
      <c r="C26" s="10" t="s">
        <v>14</v>
      </c>
      <c r="D26" s="12"/>
      <c r="E26" s="52"/>
      <c r="F26" s="90">
        <f>D26*E26</f>
        <v>0</v>
      </c>
      <c r="G26" s="14"/>
    </row>
    <row r="27" spans="1:14" x14ac:dyDescent="0.25">
      <c r="A27" s="14" t="s">
        <v>15</v>
      </c>
      <c r="B27" s="24" t="str">
        <f>IFERROR(VLOOKUP(A27,'List of key experts'!$B$11:$D$34,3,0)&amp;" "&amp;VLOOKUP(A27,'List of key experts'!$B$11:$D$34,2,0),"N.N.")</f>
        <v xml:space="preserve">  </v>
      </c>
      <c r="C27" s="10" t="s">
        <v>14</v>
      </c>
      <c r="D27" s="12"/>
      <c r="E27" s="52"/>
      <c r="F27" s="90">
        <f t="shared" ref="F27:F36" si="1">D27*E27</f>
        <v>0</v>
      </c>
      <c r="G27" s="14"/>
    </row>
    <row r="28" spans="1:14" outlineLevel="1" x14ac:dyDescent="0.25">
      <c r="A28" s="14" t="s">
        <v>46</v>
      </c>
      <c r="B28" s="24" t="str">
        <f>IFERROR(VLOOKUP(A28,'List of key experts'!$B$11:$D$34,3,0)&amp;" "&amp;VLOOKUP(A28,'List of key experts'!$B$11:$D$34,2,0),"N.N.")</f>
        <v xml:space="preserve"> </v>
      </c>
      <c r="C28" s="10" t="s">
        <v>14</v>
      </c>
      <c r="D28" s="12"/>
      <c r="E28" s="52"/>
      <c r="F28" s="90">
        <f t="shared" si="1"/>
        <v>0</v>
      </c>
      <c r="G28" s="14"/>
    </row>
    <row r="29" spans="1:14" outlineLevel="1" x14ac:dyDescent="0.25">
      <c r="A29" s="14" t="s">
        <v>47</v>
      </c>
      <c r="B29" s="24" t="str">
        <f>IFERROR(VLOOKUP(A29,'List of key experts'!$B$11:$D$34,3,0)&amp;" "&amp;VLOOKUP(A29,'List of key experts'!$B$11:$D$34,2,0),"N.N.")</f>
        <v xml:space="preserve"> </v>
      </c>
      <c r="C29" s="10" t="s">
        <v>14</v>
      </c>
      <c r="D29" s="12"/>
      <c r="E29" s="52"/>
      <c r="F29" s="90">
        <f t="shared" si="1"/>
        <v>0</v>
      </c>
      <c r="G29" s="14"/>
    </row>
    <row r="30" spans="1:14" outlineLevel="1" x14ac:dyDescent="0.25">
      <c r="A30" s="14" t="s">
        <v>48</v>
      </c>
      <c r="B30" s="24" t="str">
        <f>IFERROR(VLOOKUP(A30,'List of key experts'!$B$11:$D$34,3,0)&amp;" "&amp;VLOOKUP(A30,'List of key experts'!$B$11:$D$34,2,0),"N.N.")</f>
        <v xml:space="preserve"> </v>
      </c>
      <c r="C30" s="10" t="s">
        <v>14</v>
      </c>
      <c r="D30" s="12"/>
      <c r="E30" s="52"/>
      <c r="F30" s="90">
        <f t="shared" si="1"/>
        <v>0</v>
      </c>
      <c r="G30" s="14"/>
    </row>
    <row r="31" spans="1:14" outlineLevel="1" x14ac:dyDescent="0.25">
      <c r="A31" s="14" t="s">
        <v>49</v>
      </c>
      <c r="B31" s="24" t="str">
        <f>IFERROR(VLOOKUP(A31,'List of key experts'!$B$11:$D$34,3,0)&amp;" "&amp;VLOOKUP(A31,'List of key experts'!$B$11:$D$34,2,0),"N.N.")</f>
        <v xml:space="preserve"> </v>
      </c>
      <c r="C31" s="10" t="s">
        <v>14</v>
      </c>
      <c r="D31" s="12"/>
      <c r="E31" s="52"/>
      <c r="F31" s="90">
        <f t="shared" si="1"/>
        <v>0</v>
      </c>
      <c r="G31" s="14"/>
    </row>
    <row r="32" spans="1:14" outlineLevel="1" x14ac:dyDescent="0.25">
      <c r="A32" s="14" t="s">
        <v>60</v>
      </c>
      <c r="B32" s="24" t="str">
        <f>IFERROR(VLOOKUP(A32,'List of key experts'!$B$11:$D$34,3,0)&amp;" "&amp;VLOOKUP(A32,'List of key experts'!$B$11:$D$34,2,0),"N.N.")</f>
        <v>N.N.</v>
      </c>
      <c r="C32" s="10" t="s">
        <v>14</v>
      </c>
      <c r="D32" s="12"/>
      <c r="E32" s="52"/>
      <c r="F32" s="90">
        <f t="shared" si="1"/>
        <v>0</v>
      </c>
      <c r="G32" s="14"/>
    </row>
    <row r="33" spans="1:8" outlineLevel="1" x14ac:dyDescent="0.25">
      <c r="A33" s="14" t="s">
        <v>61</v>
      </c>
      <c r="B33" s="24" t="str">
        <f>IFERROR(VLOOKUP(A33,'List of key experts'!$B$11:$D$34,3,0)&amp;" "&amp;VLOOKUP(A33,'List of key experts'!$B$11:$D$34,2,0),"N.N.")</f>
        <v>N.N.</v>
      </c>
      <c r="C33" s="10" t="s">
        <v>14</v>
      </c>
      <c r="D33" s="12"/>
      <c r="E33" s="52"/>
      <c r="F33" s="90">
        <f t="shared" si="1"/>
        <v>0</v>
      </c>
      <c r="G33" s="14"/>
    </row>
    <row r="34" spans="1:8" outlineLevel="1" x14ac:dyDescent="0.25">
      <c r="A34" s="14" t="s">
        <v>62</v>
      </c>
      <c r="B34" s="24" t="str">
        <f>IFERROR(VLOOKUP(A34,'List of key experts'!$B$11:$D$34,3,0)&amp;" "&amp;VLOOKUP(A34,'List of key experts'!$B$11:$D$34,2,0),"N.N.")</f>
        <v>N.N.</v>
      </c>
      <c r="C34" s="10" t="s">
        <v>14</v>
      </c>
      <c r="D34" s="12"/>
      <c r="E34" s="52"/>
      <c r="F34" s="90">
        <f t="shared" si="1"/>
        <v>0</v>
      </c>
      <c r="G34" s="14"/>
    </row>
    <row r="35" spans="1:8" outlineLevel="1" x14ac:dyDescent="0.25">
      <c r="A35" s="14" t="s">
        <v>75</v>
      </c>
      <c r="B35" s="24" t="str">
        <f>IFERROR(VLOOKUP(A35,'List of key experts'!$B$11:$D$34,3,0)&amp;" "&amp;VLOOKUP(A35,'List of key experts'!$B$11:$D$34,2,0),"N.N.")</f>
        <v>N.N.</v>
      </c>
      <c r="C35" s="10" t="s">
        <v>14</v>
      </c>
      <c r="D35" s="12"/>
      <c r="E35" s="52"/>
      <c r="F35" s="90">
        <f t="shared" si="1"/>
        <v>0</v>
      </c>
      <c r="G35" s="14"/>
    </row>
    <row r="36" spans="1:8" outlineLevel="1" x14ac:dyDescent="0.25">
      <c r="A36" s="14" t="s">
        <v>76</v>
      </c>
      <c r="B36" s="24" t="str">
        <f>IFERROR(VLOOKUP(A36,'List of key experts'!$B$11:$D$34,3,0)&amp;" "&amp;VLOOKUP(A36,'List of key experts'!$B$11:$D$34,2,0),"N.N.")</f>
        <v>N.N.</v>
      </c>
      <c r="C36" s="10" t="s">
        <v>14</v>
      </c>
      <c r="D36" s="12"/>
      <c r="E36" s="52"/>
      <c r="F36" s="90">
        <f t="shared" si="1"/>
        <v>0</v>
      </c>
      <c r="G36" s="14"/>
    </row>
    <row r="37" spans="1:8" s="4" customFormat="1" ht="3.65" customHeight="1" outlineLevel="1" x14ac:dyDescent="0.25">
      <c r="C37" s="11"/>
      <c r="F37" s="84"/>
    </row>
    <row r="38" spans="1:8" x14ac:dyDescent="0.25">
      <c r="A38" s="8" t="s">
        <v>16</v>
      </c>
      <c r="B38" s="8"/>
      <c r="C38" s="8"/>
      <c r="D38" s="8"/>
      <c r="E38" s="8"/>
      <c r="F38" s="91">
        <f>SUM(F26:F37)</f>
        <v>0</v>
      </c>
      <c r="G38" s="8"/>
    </row>
    <row r="39" spans="1:8" s="18" customFormat="1" ht="8" x14ac:dyDescent="0.25">
      <c r="F39" s="92"/>
    </row>
    <row r="40" spans="1:8" x14ac:dyDescent="0.25">
      <c r="A40" s="7" t="s">
        <v>18</v>
      </c>
      <c r="B40" s="7"/>
      <c r="C40" s="7"/>
      <c r="D40" s="7"/>
      <c r="E40" s="7"/>
      <c r="F40" s="87"/>
      <c r="G40" s="7"/>
    </row>
    <row r="41" spans="1:8" x14ac:dyDescent="0.25">
      <c r="A41" s="46" t="s">
        <v>19</v>
      </c>
      <c r="B41" s="40"/>
      <c r="C41" s="40"/>
      <c r="D41" s="40"/>
      <c r="E41" s="40"/>
      <c r="F41" s="93"/>
      <c r="G41" s="40"/>
      <c r="H41" s="40"/>
    </row>
    <row r="42" spans="1:8" ht="24" customHeight="1" x14ac:dyDescent="0.25">
      <c r="A42" s="113" t="s">
        <v>95</v>
      </c>
      <c r="B42" s="113"/>
      <c r="C42" s="113"/>
      <c r="D42" s="113"/>
      <c r="E42" s="113"/>
      <c r="F42" s="113"/>
      <c r="G42" s="113"/>
      <c r="H42" s="25"/>
    </row>
    <row r="43" spans="1:8" ht="23" x14ac:dyDescent="0.25">
      <c r="A43" s="5" t="s">
        <v>20</v>
      </c>
      <c r="B43" s="5" t="s">
        <v>21</v>
      </c>
      <c r="C43" s="5" t="s">
        <v>8</v>
      </c>
      <c r="D43" s="5" t="s">
        <v>17</v>
      </c>
      <c r="E43" s="5" t="s">
        <v>22</v>
      </c>
      <c r="F43" s="89" t="s">
        <v>11</v>
      </c>
      <c r="G43" s="5" t="s">
        <v>12</v>
      </c>
    </row>
    <row r="44" spans="1:8" outlineLevel="1" x14ac:dyDescent="0.25">
      <c r="A44" s="14" t="s">
        <v>23</v>
      </c>
      <c r="B44" s="14"/>
      <c r="C44" s="14" t="s">
        <v>24</v>
      </c>
      <c r="D44" s="12"/>
      <c r="E44" s="52"/>
      <c r="F44" s="90">
        <f>D44*E44</f>
        <v>0</v>
      </c>
      <c r="G44" s="14"/>
    </row>
    <row r="45" spans="1:8" outlineLevel="1" x14ac:dyDescent="0.25">
      <c r="A45" s="14" t="s">
        <v>82</v>
      </c>
      <c r="B45" s="14"/>
      <c r="C45" s="14" t="s">
        <v>24</v>
      </c>
      <c r="D45" s="12"/>
      <c r="E45" s="52"/>
      <c r="F45" s="90">
        <f t="shared" ref="F45:F57" si="2">D45*E45</f>
        <v>0</v>
      </c>
      <c r="G45" s="14"/>
    </row>
    <row r="46" spans="1:8" outlineLevel="1" x14ac:dyDescent="0.25">
      <c r="A46" s="14" t="s">
        <v>81</v>
      </c>
      <c r="B46" s="14"/>
      <c r="C46" s="14" t="s">
        <v>24</v>
      </c>
      <c r="D46" s="12"/>
      <c r="E46" s="52"/>
      <c r="F46" s="90">
        <f t="shared" si="2"/>
        <v>0</v>
      </c>
      <c r="G46" s="14"/>
    </row>
    <row r="47" spans="1:8" ht="12" customHeight="1" outlineLevel="1" x14ac:dyDescent="0.25">
      <c r="A47" s="49" t="s">
        <v>80</v>
      </c>
      <c r="B47" s="50"/>
      <c r="C47" s="48" t="s">
        <v>52</v>
      </c>
      <c r="D47" s="12"/>
      <c r="E47" s="52"/>
      <c r="F47" s="90">
        <f t="shared" si="2"/>
        <v>0</v>
      </c>
      <c r="G47" s="14"/>
    </row>
    <row r="48" spans="1:8" outlineLevel="1" x14ac:dyDescent="0.25">
      <c r="A48" s="14" t="s">
        <v>25</v>
      </c>
      <c r="B48" s="14"/>
      <c r="C48" s="14" t="s">
        <v>24</v>
      </c>
      <c r="D48" s="12"/>
      <c r="E48" s="52"/>
      <c r="F48" s="90">
        <f t="shared" si="2"/>
        <v>0</v>
      </c>
      <c r="G48" s="14"/>
    </row>
    <row r="49" spans="1:7" outlineLevel="1" x14ac:dyDescent="0.25">
      <c r="A49" s="14" t="s">
        <v>26</v>
      </c>
      <c r="B49" s="14"/>
      <c r="C49" s="14" t="s">
        <v>24</v>
      </c>
      <c r="D49" s="12"/>
      <c r="E49" s="52"/>
      <c r="F49" s="90">
        <f t="shared" si="2"/>
        <v>0</v>
      </c>
      <c r="G49" s="14"/>
    </row>
    <row r="50" spans="1:7" ht="23" customHeight="1" outlineLevel="1" x14ac:dyDescent="0.25">
      <c r="A50" s="14" t="s">
        <v>27</v>
      </c>
      <c r="B50" s="14"/>
      <c r="C50" s="14" t="s">
        <v>24</v>
      </c>
      <c r="D50" s="12"/>
      <c r="E50" s="52"/>
      <c r="F50" s="90">
        <f t="shared" si="2"/>
        <v>0</v>
      </c>
      <c r="G50" s="14"/>
    </row>
    <row r="51" spans="1:7" outlineLevel="1" x14ac:dyDescent="0.25">
      <c r="A51" s="14" t="s">
        <v>28</v>
      </c>
      <c r="B51" s="14"/>
      <c r="C51" s="14" t="s">
        <v>24</v>
      </c>
      <c r="D51" s="12"/>
      <c r="E51" s="52"/>
      <c r="F51" s="90">
        <f t="shared" si="2"/>
        <v>0</v>
      </c>
      <c r="G51" s="14"/>
    </row>
    <row r="52" spans="1:7" outlineLevel="1" x14ac:dyDescent="0.25">
      <c r="A52" s="14" t="s">
        <v>28</v>
      </c>
      <c r="B52" s="14"/>
      <c r="C52" s="14" t="s">
        <v>24</v>
      </c>
      <c r="D52" s="12"/>
      <c r="E52" s="52"/>
      <c r="F52" s="90">
        <f t="shared" si="2"/>
        <v>0</v>
      </c>
      <c r="G52" s="14"/>
    </row>
    <row r="53" spans="1:7" outlineLevel="1" x14ac:dyDescent="0.25">
      <c r="A53" s="14" t="s">
        <v>28</v>
      </c>
      <c r="B53" s="14"/>
      <c r="C53" s="14" t="s">
        <v>24</v>
      </c>
      <c r="D53" s="12"/>
      <c r="E53" s="52"/>
      <c r="F53" s="90">
        <f t="shared" si="2"/>
        <v>0</v>
      </c>
      <c r="G53" s="14"/>
    </row>
    <row r="54" spans="1:7" outlineLevel="1" x14ac:dyDescent="0.25">
      <c r="A54" s="14" t="s">
        <v>28</v>
      </c>
      <c r="B54" s="14"/>
      <c r="C54" s="14" t="s">
        <v>24</v>
      </c>
      <c r="D54" s="12"/>
      <c r="E54" s="52"/>
      <c r="F54" s="90">
        <f t="shared" si="2"/>
        <v>0</v>
      </c>
      <c r="G54" s="14"/>
    </row>
    <row r="55" spans="1:7" outlineLevel="1" x14ac:dyDescent="0.25">
      <c r="A55" s="14"/>
      <c r="B55" s="14"/>
      <c r="C55" s="14" t="s">
        <v>24</v>
      </c>
      <c r="D55" s="12"/>
      <c r="E55" s="52"/>
      <c r="F55" s="90">
        <f t="shared" si="2"/>
        <v>0</v>
      </c>
      <c r="G55" s="14"/>
    </row>
    <row r="56" spans="1:7" outlineLevel="1" x14ac:dyDescent="0.25">
      <c r="A56" s="14"/>
      <c r="B56" s="14"/>
      <c r="C56" s="14" t="s">
        <v>24</v>
      </c>
      <c r="D56" s="12"/>
      <c r="E56" s="52"/>
      <c r="F56" s="90">
        <f t="shared" si="2"/>
        <v>0</v>
      </c>
      <c r="G56" s="14"/>
    </row>
    <row r="57" spans="1:7" outlineLevel="1" x14ac:dyDescent="0.25">
      <c r="A57" s="14"/>
      <c r="B57" s="14"/>
      <c r="C57" s="14" t="s">
        <v>24</v>
      </c>
      <c r="D57" s="12"/>
      <c r="E57" s="52"/>
      <c r="F57" s="90">
        <f t="shared" si="2"/>
        <v>0</v>
      </c>
      <c r="G57" s="14"/>
    </row>
    <row r="58" spans="1:7" s="4" customFormat="1" ht="5.4" customHeight="1" outlineLevel="1" x14ac:dyDescent="0.25">
      <c r="C58" s="11"/>
      <c r="F58" s="84"/>
    </row>
    <row r="59" spans="1:7" x14ac:dyDescent="0.25">
      <c r="A59" s="8" t="s">
        <v>16</v>
      </c>
      <c r="B59" s="8"/>
      <c r="C59" s="8"/>
      <c r="D59" s="8"/>
      <c r="E59" s="8"/>
      <c r="F59" s="91">
        <f>SUM(F44:F58)</f>
        <v>0</v>
      </c>
      <c r="G59" s="8"/>
    </row>
    <row r="60" spans="1:7" s="18" customFormat="1" ht="8" x14ac:dyDescent="0.25">
      <c r="F60" s="92"/>
    </row>
    <row r="61" spans="1:7" x14ac:dyDescent="0.25">
      <c r="A61" s="7" t="s">
        <v>29</v>
      </c>
      <c r="B61" s="7"/>
      <c r="C61" s="7"/>
      <c r="D61" s="7"/>
      <c r="E61" s="7"/>
      <c r="F61" s="87"/>
      <c r="G61" s="7"/>
    </row>
    <row r="62" spans="1:7" s="21" customFormat="1" ht="4.5" outlineLevel="1" x14ac:dyDescent="0.25">
      <c r="F62" s="88"/>
    </row>
    <row r="63" spans="1:7" outlineLevel="1" x14ac:dyDescent="0.25">
      <c r="A63" s="5" t="s">
        <v>54</v>
      </c>
      <c r="B63" s="5"/>
      <c r="C63" s="5" t="s">
        <v>69</v>
      </c>
      <c r="D63" s="5" t="s">
        <v>70</v>
      </c>
      <c r="E63" s="5" t="s">
        <v>22</v>
      </c>
      <c r="F63" s="89" t="s">
        <v>71</v>
      </c>
      <c r="G63" s="5" t="s">
        <v>12</v>
      </c>
    </row>
    <row r="64" spans="1:7" outlineLevel="1" x14ac:dyDescent="0.25">
      <c r="A64" s="47" t="s">
        <v>63</v>
      </c>
      <c r="B64" s="9"/>
      <c r="C64" s="14" t="s">
        <v>24</v>
      </c>
      <c r="D64" s="12"/>
      <c r="E64" s="52"/>
      <c r="F64" s="90">
        <f>D64*E64</f>
        <v>0</v>
      </c>
      <c r="G64" s="14"/>
    </row>
    <row r="65" spans="1:7" outlineLevel="1" x14ac:dyDescent="0.25">
      <c r="A65" s="14" t="s">
        <v>67</v>
      </c>
      <c r="B65" s="9"/>
      <c r="C65" s="14" t="s">
        <v>24</v>
      </c>
      <c r="D65" s="12"/>
      <c r="E65" s="52"/>
      <c r="F65" s="90">
        <f t="shared" ref="F65:F68" si="3">D65*E65</f>
        <v>0</v>
      </c>
      <c r="G65" s="14"/>
    </row>
    <row r="66" spans="1:7" ht="23" outlineLevel="1" x14ac:dyDescent="0.25">
      <c r="A66" s="14" t="s">
        <v>68</v>
      </c>
      <c r="B66" s="9"/>
      <c r="C66" s="14" t="s">
        <v>24</v>
      </c>
      <c r="D66" s="12"/>
      <c r="E66" s="52"/>
      <c r="F66" s="90">
        <f t="shared" si="3"/>
        <v>0</v>
      </c>
      <c r="G66" s="14"/>
    </row>
    <row r="67" spans="1:7" outlineLevel="1" x14ac:dyDescent="0.25">
      <c r="A67" s="14" t="s">
        <v>59</v>
      </c>
      <c r="B67" s="9"/>
      <c r="C67" s="14" t="s">
        <v>24</v>
      </c>
      <c r="D67" s="12"/>
      <c r="E67" s="52"/>
      <c r="F67" s="90">
        <f>D67*E67</f>
        <v>0</v>
      </c>
      <c r="G67" s="14"/>
    </row>
    <row r="68" spans="1:7" outlineLevel="1" x14ac:dyDescent="0.25">
      <c r="A68" s="13" t="s">
        <v>66</v>
      </c>
      <c r="B68" s="9"/>
      <c r="C68" s="9" t="s">
        <v>52</v>
      </c>
      <c r="D68" s="12"/>
      <c r="E68" s="52"/>
      <c r="F68" s="90">
        <f t="shared" si="3"/>
        <v>0</v>
      </c>
      <c r="G68" s="14"/>
    </row>
    <row r="69" spans="1:7" ht="11.4" customHeight="1" outlineLevel="1" x14ac:dyDescent="0.25">
      <c r="A69" s="51" t="s">
        <v>65</v>
      </c>
      <c r="B69" s="9"/>
      <c r="C69" s="9" t="s">
        <v>52</v>
      </c>
      <c r="D69" s="12"/>
      <c r="E69" s="52"/>
      <c r="F69" s="90">
        <f>D69*E69</f>
        <v>0</v>
      </c>
      <c r="G69" s="14"/>
    </row>
    <row r="70" spans="1:7" ht="11.4" customHeight="1" outlineLevel="1" x14ac:dyDescent="0.25">
      <c r="A70" s="47" t="s">
        <v>64</v>
      </c>
      <c r="B70" s="9"/>
      <c r="C70" s="14" t="s">
        <v>24</v>
      </c>
      <c r="D70" s="12"/>
      <c r="E70" s="52"/>
      <c r="F70" s="90">
        <f>D70*E70</f>
        <v>0</v>
      </c>
      <c r="G70" s="14"/>
    </row>
    <row r="71" spans="1:7" outlineLevel="1" x14ac:dyDescent="0.25">
      <c r="A71" s="47" t="s">
        <v>64</v>
      </c>
      <c r="B71" s="9"/>
      <c r="C71" s="14" t="s">
        <v>24</v>
      </c>
      <c r="D71" s="12"/>
      <c r="E71" s="52"/>
      <c r="F71" s="90">
        <f>D71*E71</f>
        <v>0</v>
      </c>
      <c r="G71" s="14"/>
    </row>
    <row r="72" spans="1:7" outlineLevel="1" x14ac:dyDescent="0.25">
      <c r="A72" s="47"/>
      <c r="B72" s="9"/>
      <c r="C72" s="14" t="s">
        <v>24</v>
      </c>
      <c r="D72" s="12"/>
      <c r="E72" s="52"/>
      <c r="F72" s="90">
        <f>D72*E72</f>
        <v>0</v>
      </c>
      <c r="G72" s="14"/>
    </row>
    <row r="73" spans="1:7" outlineLevel="1" x14ac:dyDescent="0.25">
      <c r="A73" s="47"/>
      <c r="B73" s="9"/>
      <c r="C73" s="14" t="s">
        <v>24</v>
      </c>
      <c r="D73" s="12"/>
      <c r="E73" s="52"/>
      <c r="F73" s="90">
        <f>D73*E73</f>
        <v>0</v>
      </c>
      <c r="G73" s="14"/>
    </row>
    <row r="74" spans="1:7" outlineLevel="1" x14ac:dyDescent="0.25">
      <c r="A74" s="47"/>
      <c r="B74" s="9"/>
      <c r="C74" s="14" t="s">
        <v>24</v>
      </c>
      <c r="D74" s="12"/>
      <c r="E74" s="52"/>
      <c r="F74" s="90">
        <f t="shared" ref="F74:F76" si="4">D74*E74</f>
        <v>0</v>
      </c>
      <c r="G74" s="14"/>
    </row>
    <row r="75" spans="1:7" outlineLevel="1" x14ac:dyDescent="0.25">
      <c r="A75" s="47"/>
      <c r="B75" s="9"/>
      <c r="C75" s="14" t="s">
        <v>24</v>
      </c>
      <c r="D75" s="12"/>
      <c r="E75" s="52"/>
      <c r="F75" s="90">
        <f t="shared" si="4"/>
        <v>0</v>
      </c>
      <c r="G75" s="14"/>
    </row>
    <row r="76" spans="1:7" outlineLevel="1" x14ac:dyDescent="0.25">
      <c r="A76" s="47"/>
      <c r="B76" s="9"/>
      <c r="C76" s="14" t="s">
        <v>24</v>
      </c>
      <c r="D76" s="12"/>
      <c r="E76" s="52"/>
      <c r="F76" s="90">
        <f t="shared" si="4"/>
        <v>0</v>
      </c>
      <c r="G76" s="14"/>
    </row>
    <row r="77" spans="1:7" s="4" customFormat="1" ht="5.4" customHeight="1" outlineLevel="1" x14ac:dyDescent="0.25">
      <c r="F77" s="84"/>
    </row>
    <row r="78" spans="1:7" x14ac:dyDescent="0.25">
      <c r="A78" s="8" t="s">
        <v>16</v>
      </c>
      <c r="B78" s="8"/>
      <c r="C78" s="8"/>
      <c r="D78" s="8"/>
      <c r="E78" s="8"/>
      <c r="F78" s="91">
        <f>SUM(F64:F77)</f>
        <v>0</v>
      </c>
      <c r="G78" s="8"/>
    </row>
    <row r="79" spans="1:7" s="18" customFormat="1" ht="5.4" customHeight="1" x14ac:dyDescent="0.25">
      <c r="F79" s="92"/>
    </row>
    <row r="80" spans="1:7" x14ac:dyDescent="0.25">
      <c r="A80" s="7" t="s">
        <v>30</v>
      </c>
      <c r="B80" s="7"/>
      <c r="C80" s="7"/>
      <c r="D80" s="7"/>
      <c r="E80" s="7"/>
      <c r="F80" s="87"/>
      <c r="G80" s="7"/>
    </row>
    <row r="81" spans="1:7" s="21" customFormat="1" ht="4.5" x14ac:dyDescent="0.25">
      <c r="F81" s="88"/>
    </row>
    <row r="82" spans="1:7" x14ac:dyDescent="0.25">
      <c r="A82" s="8" t="s">
        <v>31</v>
      </c>
      <c r="B82" s="8"/>
      <c r="C82" s="8"/>
      <c r="D82" s="8"/>
      <c r="E82" s="8"/>
      <c r="F82" s="91">
        <f>F21+F38+F78+F59</f>
        <v>0</v>
      </c>
      <c r="G82" s="8"/>
    </row>
    <row r="83" spans="1:7" s="18" customFormat="1" ht="8" x14ac:dyDescent="0.25">
      <c r="F83" s="92"/>
    </row>
    <row r="84" spans="1:7" s="18" customFormat="1" ht="8" x14ac:dyDescent="0.25">
      <c r="F84" s="92"/>
    </row>
    <row r="85" spans="1:7" s="19" customFormat="1" ht="9" x14ac:dyDescent="0.25">
      <c r="F85" s="94"/>
    </row>
    <row r="86" spans="1:7" x14ac:dyDescent="0.25">
      <c r="A86" s="3"/>
    </row>
    <row r="87" spans="1:7" x14ac:dyDescent="0.25">
      <c r="A87" s="41"/>
      <c r="B87" s="42"/>
      <c r="C87" s="42"/>
      <c r="D87" s="42"/>
      <c r="E87" s="42"/>
      <c r="F87" s="95"/>
      <c r="G87" s="42"/>
    </row>
    <row r="88" spans="1:7" x14ac:dyDescent="0.25">
      <c r="A88" s="33"/>
      <c r="B88" s="34"/>
      <c r="C88" s="34"/>
      <c r="D88" s="34"/>
      <c r="E88" s="34"/>
      <c r="F88" s="96"/>
      <c r="G88" s="34"/>
    </row>
    <row r="89" spans="1:7" x14ac:dyDescent="0.25">
      <c r="A89" s="33"/>
      <c r="B89" s="34"/>
      <c r="C89" s="34"/>
      <c r="D89" s="34"/>
      <c r="E89" s="34"/>
      <c r="F89" s="96"/>
      <c r="G89" s="34"/>
    </row>
    <row r="90" spans="1:7" ht="34.5" x14ac:dyDescent="0.25">
      <c r="A90" s="33" t="s">
        <v>32</v>
      </c>
      <c r="B90" s="34"/>
      <c r="C90" s="34"/>
      <c r="D90" s="34"/>
      <c r="E90" s="34"/>
      <c r="F90" s="96"/>
      <c r="G90" s="34"/>
    </row>
    <row r="91" spans="1:7" ht="57.5" x14ac:dyDescent="0.25">
      <c r="A91" s="33" t="s">
        <v>33</v>
      </c>
      <c r="B91" s="34"/>
      <c r="C91" s="34"/>
      <c r="D91" s="34"/>
      <c r="E91" s="34"/>
      <c r="F91" s="96"/>
      <c r="G91" s="34"/>
    </row>
    <row r="92" spans="1:7" x14ac:dyDescent="0.25">
      <c r="A92" s="43"/>
      <c r="B92" s="34"/>
      <c r="C92" s="34"/>
      <c r="D92" s="34"/>
      <c r="E92" s="34"/>
      <c r="F92" s="96"/>
      <c r="G92" s="34"/>
    </row>
    <row r="93" spans="1:7" x14ac:dyDescent="0.25">
      <c r="A93" s="39"/>
      <c r="B93" s="39"/>
      <c r="C93" s="39"/>
      <c r="D93" s="39"/>
      <c r="E93" s="39"/>
      <c r="F93" s="97"/>
      <c r="G93" s="39"/>
    </row>
    <row r="94" spans="1:7" x14ac:dyDescent="0.25">
      <c r="A94" s="39"/>
      <c r="B94" s="39"/>
      <c r="C94" s="39"/>
      <c r="D94" s="39"/>
      <c r="E94" s="39"/>
      <c r="F94" s="97"/>
      <c r="G94" s="39"/>
    </row>
  </sheetData>
  <sheetProtection algorithmName="SHA-512" hashValue="2E14TMAbJZ12RMnjmeafKfByAaR0+ndEwulSMPMKLXLvVh2Xrg3k6Bl+ucgP6PeZgjh9GZlu80VQRsBcZXjzig==" saltValue="QhiwzdjGQtZSwtgGQ5F9wQ==" spinCount="100000" sheet="1" formatRows="0"/>
  <mergeCells count="5">
    <mergeCell ref="A1:F1"/>
    <mergeCell ref="D3:E3"/>
    <mergeCell ref="D5:G5"/>
    <mergeCell ref="D7:G7"/>
    <mergeCell ref="A42:G42"/>
  </mergeCells>
  <dataValidations count="4">
    <dataValidation type="list" showInputMessage="1" sqref="A26:A36" xr:uid="{868538DD-64F1-4253-B955-06C7DD5D9203}">
      <formula1>lSFK</formula1>
    </dataValidation>
    <dataValidation type="list" allowBlank="1" showInputMessage="1" showErrorMessage="1" sqref="C48:C57 C64:C67 C44:C46 C70:C76"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42" r:id="rId1" display="https://www.bundesfinanzministerium.de/Content/DE/Downloads/BMF_Schreiben/Steuerarten/Lohnsteuer/2023-11-21-steuerliche-behandlung-reisekosten-reisekostenverguetungen-2024.html (GERMAN ONLY)" xr:uid="{8C45D735-6608-4CCD-8B0D-9382444FB418}"/>
    <hyperlink ref="A42:G4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48"/>
  <sheetViews>
    <sheetView showGridLines="0" zoomScale="85" zoomScaleNormal="85" workbookViewId="0">
      <selection activeCell="B7" sqref="B7"/>
    </sheetView>
  </sheetViews>
  <sheetFormatPr defaultColWidth="11.3984375" defaultRowHeight="14" x14ac:dyDescent="0.3"/>
  <cols>
    <col min="1" max="1" width="32.8984375" style="54" customWidth="1"/>
    <col min="2" max="2" width="15.59765625" style="54" customWidth="1"/>
    <col min="3" max="3" width="25.19921875" style="54" customWidth="1"/>
    <col min="4" max="4" width="11.3984375" style="54"/>
    <col min="5" max="5" width="16.3984375" style="107" customWidth="1"/>
    <col min="6" max="6" width="25.69921875" style="54" customWidth="1"/>
    <col min="7" max="7" width="12.69921875" style="54" customWidth="1"/>
    <col min="8" max="8" width="8.59765625" style="54" customWidth="1"/>
    <col min="9" max="9" width="9.59765625" style="54" customWidth="1"/>
    <col min="10" max="10" width="11.3984375" style="54" customWidth="1"/>
    <col min="11" max="11" width="16" style="54" customWidth="1"/>
    <col min="12" max="16384" width="11.3984375" style="54"/>
  </cols>
  <sheetData>
    <row r="1" spans="1:14" ht="67.5" customHeight="1" x14ac:dyDescent="0.3">
      <c r="A1" s="131" t="s">
        <v>92</v>
      </c>
      <c r="B1" s="132"/>
      <c r="C1" s="132"/>
      <c r="D1" s="132"/>
      <c r="E1" s="132"/>
      <c r="F1" s="132"/>
      <c r="G1" s="133"/>
    </row>
    <row r="2" spans="1:14" ht="23.25" customHeight="1" x14ac:dyDescent="0.3">
      <c r="A2" s="82" t="s">
        <v>89</v>
      </c>
      <c r="E2" s="134"/>
      <c r="F2" s="134"/>
    </row>
    <row r="3" spans="1:14" ht="23.25" customHeight="1" x14ac:dyDescent="0.3">
      <c r="A3" s="27" t="s">
        <v>0</v>
      </c>
      <c r="B3" s="53">
        <f>'Price schedule | Services'!B3</f>
        <v>0</v>
      </c>
      <c r="C3" s="28" t="s">
        <v>1</v>
      </c>
      <c r="D3" s="78">
        <f>'Price schedule | Services'!D3</f>
        <v>0</v>
      </c>
      <c r="E3" s="99"/>
      <c r="F3" s="28"/>
      <c r="G3" s="6"/>
    </row>
    <row r="4" spans="1:14" ht="5.25" customHeight="1" x14ac:dyDescent="0.3">
      <c r="A4" s="26"/>
      <c r="B4" s="4"/>
      <c r="C4" s="29"/>
      <c r="D4" s="4"/>
      <c r="E4" s="84"/>
      <c r="F4" s="4"/>
      <c r="G4" s="4"/>
      <c r="H4" s="55"/>
    </row>
    <row r="5" spans="1:14" ht="11.4" customHeight="1" x14ac:dyDescent="0.3">
      <c r="A5" s="30" t="s">
        <v>83</v>
      </c>
      <c r="B5" s="53">
        <f>'Price schedule | Services'!B5</f>
        <v>0</v>
      </c>
      <c r="C5" s="28" t="s">
        <v>2</v>
      </c>
      <c r="D5" s="136">
        <f>'Price schedule | Services'!D5</f>
        <v>0</v>
      </c>
      <c r="E5" s="136"/>
      <c r="F5" s="136"/>
      <c r="G5" s="136"/>
    </row>
    <row r="6" spans="1:14" ht="3.65" customHeight="1" x14ac:dyDescent="0.3">
      <c r="A6" s="26"/>
      <c r="B6" s="4"/>
      <c r="C6" s="29"/>
      <c r="D6" s="4"/>
      <c r="E6" s="84"/>
      <c r="F6" s="4"/>
      <c r="G6" s="4"/>
      <c r="J6" s="56"/>
      <c r="K6" s="56"/>
      <c r="L6" s="56"/>
      <c r="M6" s="56"/>
      <c r="N6" s="56"/>
    </row>
    <row r="7" spans="1:14" ht="33.75" customHeight="1" x14ac:dyDescent="0.3">
      <c r="A7" s="30" t="s">
        <v>93</v>
      </c>
      <c r="B7" s="53" t="str">
        <f>'Price schedule | Services'!B7</f>
        <v>ZAR</v>
      </c>
      <c r="C7" s="28" t="s">
        <v>3</v>
      </c>
      <c r="D7" s="135">
        <f>'Price schedule | Services'!D7</f>
        <v>0</v>
      </c>
      <c r="E7" s="135"/>
      <c r="F7" s="135"/>
      <c r="G7" s="135"/>
    </row>
    <row r="8" spans="1:14" ht="9" customHeight="1" x14ac:dyDescent="0.3">
      <c r="A8" s="57"/>
      <c r="B8" s="58"/>
      <c r="C8" s="58"/>
      <c r="D8" s="58"/>
      <c r="E8" s="100"/>
      <c r="F8" s="58"/>
      <c r="G8" s="58"/>
    </row>
    <row r="9" spans="1:14" ht="11.4" customHeight="1" x14ac:dyDescent="0.3">
      <c r="A9" s="7" t="s">
        <v>4</v>
      </c>
      <c r="B9" s="7"/>
      <c r="C9" s="7"/>
      <c r="D9" s="7"/>
      <c r="E9" s="87"/>
      <c r="F9" s="7"/>
      <c r="G9" s="7"/>
    </row>
    <row r="10" spans="1:14" ht="5.15" customHeight="1" x14ac:dyDescent="0.3">
      <c r="A10" s="61"/>
      <c r="B10" s="62"/>
      <c r="C10" s="62"/>
      <c r="D10" s="62"/>
      <c r="E10" s="101"/>
      <c r="F10" s="62"/>
      <c r="G10" s="62"/>
      <c r="K10" s="59"/>
    </row>
    <row r="11" spans="1:14" s="60" customFormat="1" ht="11.4" customHeight="1" x14ac:dyDescent="0.3">
      <c r="A11" s="8" t="s">
        <v>16</v>
      </c>
      <c r="B11" s="64"/>
      <c r="C11" s="64"/>
      <c r="D11" s="64"/>
      <c r="E11" s="102">
        <f>'Price schedule | Services'!F21+'Price schedule | opt. services'!F21</f>
        <v>0</v>
      </c>
      <c r="F11" s="65"/>
      <c r="G11" s="76"/>
    </row>
    <row r="12" spans="1:14" ht="17.25" customHeight="1" x14ac:dyDescent="0.3">
      <c r="A12" s="61"/>
      <c r="B12" s="62"/>
      <c r="C12" s="62"/>
      <c r="D12" s="62"/>
      <c r="E12" s="101"/>
      <c r="F12" s="62"/>
      <c r="G12" s="62"/>
    </row>
    <row r="13" spans="1:14" ht="11.4" customHeight="1" x14ac:dyDescent="0.3">
      <c r="A13" s="7" t="s">
        <v>5</v>
      </c>
      <c r="B13" s="7"/>
      <c r="C13" s="7"/>
      <c r="D13" s="7"/>
      <c r="E13" s="87"/>
      <c r="F13" s="7"/>
      <c r="G13" s="7"/>
    </row>
    <row r="14" spans="1:14" ht="11.4" customHeight="1" x14ac:dyDescent="0.3">
      <c r="A14" s="81"/>
      <c r="B14" s="81"/>
      <c r="C14" s="81"/>
      <c r="D14" s="81"/>
      <c r="E14" s="103"/>
      <c r="F14" s="81"/>
      <c r="G14" s="81"/>
    </row>
    <row r="15" spans="1:14" s="60" customFormat="1" ht="11.4" customHeight="1" x14ac:dyDescent="0.25">
      <c r="A15" s="23" t="s">
        <v>88</v>
      </c>
      <c r="B15" s="67"/>
      <c r="C15" s="67"/>
      <c r="D15" s="67"/>
      <c r="E15" s="104"/>
      <c r="F15" s="67"/>
      <c r="G15" s="67"/>
    </row>
    <row r="16" spans="1:14" s="60" customFormat="1" ht="11.4" customHeight="1" x14ac:dyDescent="0.25">
      <c r="A16" s="8" t="s">
        <v>16</v>
      </c>
      <c r="B16" s="64"/>
      <c r="C16" s="64"/>
      <c r="D16" s="64"/>
      <c r="E16" s="105">
        <f>'Price schedule | Services'!F38+'Price schedule | opt. services'!F38</f>
        <v>0</v>
      </c>
      <c r="F16" s="65"/>
      <c r="G16" s="69"/>
    </row>
    <row r="17" spans="1:12" s="68" customFormat="1" ht="17.25" customHeight="1" x14ac:dyDescent="0.25">
      <c r="A17" s="80"/>
      <c r="B17" s="79"/>
      <c r="C17" s="79"/>
      <c r="D17" s="79"/>
      <c r="E17" s="106"/>
      <c r="F17" s="79"/>
      <c r="G17" s="60"/>
    </row>
    <row r="18" spans="1:12" s="70" customFormat="1" ht="11.4" customHeight="1" x14ac:dyDescent="0.25">
      <c r="A18" s="7" t="s">
        <v>18</v>
      </c>
      <c r="B18" s="7"/>
      <c r="C18" s="7"/>
      <c r="D18" s="7"/>
      <c r="E18" s="87"/>
      <c r="F18" s="7"/>
      <c r="G18" s="7"/>
    </row>
    <row r="19" spans="1:12" ht="12" customHeight="1" x14ac:dyDescent="0.3">
      <c r="A19" s="129" t="s">
        <v>19</v>
      </c>
      <c r="B19" s="130"/>
      <c r="C19" s="130"/>
      <c r="D19" s="130"/>
      <c r="E19" s="130"/>
      <c r="F19" s="130"/>
      <c r="G19" s="130"/>
    </row>
    <row r="20" spans="1:12" s="60" customFormat="1" ht="14.25" customHeight="1" x14ac:dyDescent="0.25">
      <c r="A20" s="128" t="s">
        <v>95</v>
      </c>
      <c r="B20" s="128"/>
      <c r="C20" s="128"/>
      <c r="D20" s="128"/>
      <c r="E20" s="128"/>
      <c r="F20" s="128"/>
      <c r="G20" s="128"/>
    </row>
    <row r="21" spans="1:12" s="68" customFormat="1" ht="13.5" customHeight="1" x14ac:dyDescent="0.25">
      <c r="A21" s="128"/>
      <c r="B21" s="128"/>
      <c r="C21" s="128"/>
      <c r="D21" s="128"/>
      <c r="E21" s="128"/>
      <c r="F21" s="128"/>
      <c r="G21" s="128"/>
      <c r="H21" s="75"/>
    </row>
    <row r="22" spans="1:12" s="71" customFormat="1" ht="11.4" customHeight="1" x14ac:dyDescent="0.25">
      <c r="A22" s="8" t="s">
        <v>16</v>
      </c>
      <c r="B22" s="64"/>
      <c r="C22" s="64"/>
      <c r="D22" s="64"/>
      <c r="E22" s="105">
        <f>'Price schedule | Services'!F59+'Price schedule | opt. services'!F59</f>
        <v>150000</v>
      </c>
      <c r="F22" s="65"/>
      <c r="G22" s="69"/>
      <c r="H22" s="75"/>
      <c r="I22" s="60"/>
      <c r="L22" s="60"/>
    </row>
    <row r="23" spans="1:12" s="72" customFormat="1" ht="17.25" customHeight="1" x14ac:dyDescent="0.25">
      <c r="A23" s="66"/>
      <c r="B23" s="67"/>
      <c r="C23" s="67"/>
      <c r="D23" s="67"/>
      <c r="E23" s="104"/>
      <c r="F23" s="67"/>
      <c r="G23" s="67"/>
    </row>
    <row r="24" spans="1:12" s="60" customFormat="1" ht="11.4" customHeight="1" x14ac:dyDescent="0.25">
      <c r="A24" s="7" t="s">
        <v>29</v>
      </c>
      <c r="B24" s="7"/>
      <c r="C24" s="7"/>
      <c r="D24" s="7"/>
      <c r="E24" s="87"/>
      <c r="F24" s="7"/>
      <c r="G24" s="7"/>
    </row>
    <row r="25" spans="1:12" s="73" customFormat="1" ht="11.4" customHeight="1" x14ac:dyDescent="0.25">
      <c r="A25" s="66"/>
      <c r="B25" s="67"/>
      <c r="C25" s="67"/>
      <c r="D25" s="67"/>
      <c r="E25" s="104"/>
      <c r="F25" s="67"/>
      <c r="G25" s="67"/>
    </row>
    <row r="26" spans="1:12" s="60" customFormat="1" ht="11.4" customHeight="1" x14ac:dyDescent="0.25">
      <c r="A26" s="8" t="s">
        <v>16</v>
      </c>
      <c r="B26" s="64"/>
      <c r="C26" s="64"/>
      <c r="D26" s="64"/>
      <c r="E26" s="105">
        <f>'Price schedule | Services'!F78+'Price schedule | opt. services'!F78</f>
        <v>200000</v>
      </c>
      <c r="F26" s="65"/>
      <c r="G26" s="69"/>
    </row>
    <row r="27" spans="1:12" s="68" customFormat="1" ht="17.25" customHeight="1" x14ac:dyDescent="0.25">
      <c r="A27" s="66"/>
      <c r="B27" s="67"/>
      <c r="C27" s="67"/>
      <c r="D27" s="67"/>
      <c r="E27" s="104"/>
      <c r="F27" s="67"/>
      <c r="G27" s="67"/>
    </row>
    <row r="28" spans="1:12" s="60" customFormat="1" ht="11.4" customHeight="1" x14ac:dyDescent="0.25">
      <c r="A28" s="7" t="s">
        <v>30</v>
      </c>
      <c r="B28" s="7"/>
      <c r="C28" s="7"/>
      <c r="D28" s="7"/>
      <c r="E28" s="87"/>
      <c r="F28" s="7"/>
      <c r="G28" s="7"/>
    </row>
    <row r="29" spans="1:12" s="73" customFormat="1" ht="14.15" customHeight="1" x14ac:dyDescent="0.25">
      <c r="A29" s="66"/>
      <c r="B29" s="67"/>
      <c r="C29" s="67"/>
      <c r="D29" s="67"/>
      <c r="E29" s="104"/>
      <c r="F29" s="67"/>
      <c r="G29" s="67"/>
    </row>
    <row r="30" spans="1:12" s="60" customFormat="1" x14ac:dyDescent="0.25">
      <c r="A30" s="63" t="s">
        <v>31</v>
      </c>
      <c r="B30" s="64"/>
      <c r="C30" s="64"/>
      <c r="D30" s="64"/>
      <c r="E30" s="105">
        <f>'Price schedule | Services'!F82+'Price schedule | opt. services'!F82</f>
        <v>350000</v>
      </c>
      <c r="F30" s="65"/>
      <c r="G30" s="69"/>
    </row>
    <row r="31" spans="1:12" s="68" customFormat="1" ht="14.15" customHeight="1" x14ac:dyDescent="0.3">
      <c r="A31" s="54"/>
      <c r="B31" s="54"/>
      <c r="C31" s="54"/>
      <c r="D31" s="54"/>
      <c r="E31" s="107"/>
      <c r="F31" s="54"/>
      <c r="G31" s="54"/>
    </row>
    <row r="32" spans="1:12" s="60" customFormat="1" ht="14.15" customHeight="1" x14ac:dyDescent="0.25">
      <c r="E32" s="108"/>
    </row>
    <row r="33" spans="1:7" ht="14.15" customHeight="1" x14ac:dyDescent="0.3"/>
    <row r="34" spans="1:7" ht="14.15" customHeight="1" x14ac:dyDescent="0.3"/>
    <row r="35" spans="1:7" s="71" customFormat="1" ht="14.15" customHeight="1" x14ac:dyDescent="0.25">
      <c r="A35" s="74" t="s">
        <v>84</v>
      </c>
      <c r="E35" s="109"/>
    </row>
    <row r="36" spans="1:7" s="71" customFormat="1" ht="14.15" customHeight="1" x14ac:dyDescent="0.25">
      <c r="A36" s="126"/>
      <c r="B36" s="126"/>
      <c r="C36" s="126"/>
      <c r="D36" s="126"/>
      <c r="E36" s="126"/>
      <c r="F36" s="126"/>
      <c r="G36" s="126"/>
    </row>
    <row r="37" spans="1:7" s="71" customFormat="1" ht="14.15" customHeight="1" x14ac:dyDescent="0.25">
      <c r="A37" s="127" t="s">
        <v>84</v>
      </c>
      <c r="B37" s="127"/>
      <c r="C37" s="127"/>
      <c r="D37" s="127"/>
      <c r="E37" s="127"/>
      <c r="F37" s="127"/>
      <c r="G37" s="127"/>
    </row>
    <row r="38" spans="1:7" s="71" customFormat="1" ht="14.15" customHeight="1" x14ac:dyDescent="0.25">
      <c r="A38" s="127"/>
      <c r="B38" s="127"/>
      <c r="C38" s="127"/>
      <c r="D38" s="127"/>
      <c r="E38" s="127"/>
      <c r="F38" s="127"/>
      <c r="G38" s="127"/>
    </row>
    <row r="39" spans="1:7" s="71" customFormat="1" ht="14.15" customHeight="1" x14ac:dyDescent="0.25">
      <c r="A39" s="127" t="s">
        <v>85</v>
      </c>
      <c r="B39" s="127"/>
      <c r="C39" s="127"/>
      <c r="D39" s="127"/>
      <c r="E39" s="127"/>
      <c r="F39" s="127"/>
      <c r="G39" s="127"/>
    </row>
    <row r="40" spans="1:7" s="71" customFormat="1" ht="14.15" customHeight="1" x14ac:dyDescent="0.25">
      <c r="A40" s="127" t="s">
        <v>86</v>
      </c>
      <c r="B40" s="127"/>
      <c r="C40" s="127"/>
      <c r="D40" s="127"/>
      <c r="E40" s="127"/>
      <c r="F40" s="127"/>
      <c r="G40" s="127"/>
    </row>
    <row r="41" spans="1:7" s="71" customFormat="1" ht="14.15" customHeight="1" x14ac:dyDescent="0.25">
      <c r="A41" s="127" t="s">
        <v>87</v>
      </c>
      <c r="B41" s="127"/>
      <c r="C41" s="127"/>
      <c r="D41" s="127"/>
      <c r="E41" s="127"/>
      <c r="F41" s="127"/>
      <c r="G41" s="127"/>
    </row>
    <row r="42" spans="1:7" s="71" customFormat="1" ht="14.15" customHeight="1" x14ac:dyDescent="0.25">
      <c r="A42" s="125" t="s">
        <v>84</v>
      </c>
      <c r="B42" s="125"/>
      <c r="C42" s="125"/>
      <c r="D42" s="125"/>
      <c r="E42" s="125"/>
      <c r="F42" s="125"/>
      <c r="G42" s="125"/>
    </row>
    <row r="43" spans="1:7" s="71" customFormat="1" ht="14.15" customHeight="1" x14ac:dyDescent="0.25">
      <c r="A43" s="125"/>
      <c r="B43" s="125"/>
      <c r="C43" s="125"/>
      <c r="D43" s="125"/>
      <c r="E43" s="125"/>
      <c r="F43" s="125"/>
      <c r="G43" s="125"/>
    </row>
    <row r="44" spans="1:7" ht="14.15" customHeight="1" x14ac:dyDescent="0.3"/>
    <row r="45" spans="1:7" ht="14.15" customHeight="1" x14ac:dyDescent="0.3"/>
    <row r="46" spans="1:7" ht="14.15" customHeight="1" x14ac:dyDescent="0.3"/>
    <row r="48" spans="1:7" ht="14.15" customHeight="1" x14ac:dyDescent="0.3"/>
  </sheetData>
  <sheetProtection algorithmName="SHA-512" hashValue="GmXg4AwqDDq5wsYr+p4fIxEjAhkglWNy5ayn/JQXSGGlTq9eBz5TpY6ha72rblw0YCUYHRGKgqCsZTkobYo5mw==" saltValue="xxn32+3Y0QBEbmDGJjxZOA==" spinCount="100000" sheet="1" formatRows="0"/>
  <mergeCells count="14">
    <mergeCell ref="A20:G21"/>
    <mergeCell ref="A19:G19"/>
    <mergeCell ref="A1:G1"/>
    <mergeCell ref="E2:F2"/>
    <mergeCell ref="A42:G42"/>
    <mergeCell ref="D7:G7"/>
    <mergeCell ref="D5:G5"/>
    <mergeCell ref="A43:G43"/>
    <mergeCell ref="A36:G36"/>
    <mergeCell ref="A37:G37"/>
    <mergeCell ref="A38:G38"/>
    <mergeCell ref="A39:G39"/>
    <mergeCell ref="A40:G40"/>
    <mergeCell ref="A41:G41"/>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0" r:id="rId1" display="https://www.bundesfinanzministerium.de/Content/DE/Downloads/BMF_Schreiben/Steuerarten/Lohnsteuer/2023-11-21-steuerliche-behandlung-reisekosten-reisekostenverguetungen-2024.html (GERMAN ONLY)" xr:uid="{CFF25E30-5A6F-40BF-A441-ABC43153C419}"/>
    <hyperlink ref="A20:G21"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1:G34"/>
  <sheetViews>
    <sheetView showGridLines="0" zoomScaleNormal="100" workbookViewId="0">
      <pane ySplit="10" topLeftCell="A11" activePane="bottomLeft" state="frozen"/>
      <selection activeCell="F3" sqref="F3"/>
      <selection pane="bottomLeft" activeCell="C11" sqref="C11"/>
    </sheetView>
  </sheetViews>
  <sheetFormatPr defaultColWidth="11.3984375" defaultRowHeight="11.5" x14ac:dyDescent="0.25"/>
  <cols>
    <col min="1" max="1" width="2.69921875" customWidth="1"/>
    <col min="2" max="2" width="15" customWidth="1"/>
    <col min="3" max="3" width="19" customWidth="1"/>
    <col min="4" max="4" width="19.3984375" customWidth="1"/>
    <col min="5" max="5" width="14" customWidth="1"/>
    <col min="6" max="6" width="21.59765625" customWidth="1"/>
    <col min="7" max="7" width="65.59765625" customWidth="1"/>
  </cols>
  <sheetData>
    <row r="1" spans="2:7" ht="23.25" customHeight="1" x14ac:dyDescent="0.25">
      <c r="B1" s="138" t="s">
        <v>89</v>
      </c>
      <c r="C1" s="138"/>
    </row>
    <row r="2" spans="2:7" x14ac:dyDescent="0.25">
      <c r="B2" s="137" t="s">
        <v>34</v>
      </c>
      <c r="C2" s="137"/>
      <c r="D2" s="137"/>
      <c r="E2" s="137"/>
      <c r="F2" s="137"/>
      <c r="G2" s="137"/>
    </row>
    <row r="3" spans="2:7" x14ac:dyDescent="0.25">
      <c r="B3" s="46" t="s">
        <v>35</v>
      </c>
    </row>
    <row r="4" spans="2:7" x14ac:dyDescent="0.25">
      <c r="B4" s="46" t="s">
        <v>36</v>
      </c>
    </row>
    <row r="5" spans="2:7" s="4" customFormat="1" ht="3.5" x14ac:dyDescent="0.25"/>
    <row r="6" spans="2:7" x14ac:dyDescent="0.25">
      <c r="B6" t="s">
        <v>37</v>
      </c>
      <c r="C6" t="s">
        <v>74</v>
      </c>
      <c r="E6" t="s">
        <v>1</v>
      </c>
      <c r="F6" s="17">
        <f>'Price schedule | Services'!D3</f>
        <v>0</v>
      </c>
    </row>
    <row r="7" spans="2:7" s="4" customFormat="1" ht="3.5" x14ac:dyDescent="0.25">
      <c r="C7" s="15"/>
      <c r="F7" s="16"/>
    </row>
    <row r="8" spans="2:7" x14ac:dyDescent="0.25">
      <c r="B8" t="s">
        <v>38</v>
      </c>
      <c r="C8" t="s">
        <v>74</v>
      </c>
      <c r="F8" s="6"/>
    </row>
    <row r="9" spans="2:7" s="4" customFormat="1" ht="3.5" x14ac:dyDescent="0.25">
      <c r="C9" s="15"/>
      <c r="F9" s="15"/>
    </row>
    <row r="10" spans="2:7" ht="23" x14ac:dyDescent="0.25">
      <c r="B10" s="5" t="s">
        <v>39</v>
      </c>
      <c r="C10" s="5" t="s">
        <v>40</v>
      </c>
      <c r="D10" s="5" t="s">
        <v>41</v>
      </c>
      <c r="E10" s="5" t="s">
        <v>42</v>
      </c>
      <c r="F10" s="5" t="s">
        <v>43</v>
      </c>
      <c r="G10" s="5" t="s">
        <v>44</v>
      </c>
    </row>
    <row r="11" spans="2:7" x14ac:dyDescent="0.25">
      <c r="B11" s="14" t="s">
        <v>13</v>
      </c>
      <c r="C11" s="14"/>
      <c r="D11" s="14"/>
      <c r="E11" s="20"/>
      <c r="F11" s="14"/>
      <c r="G11" s="14"/>
    </row>
    <row r="12" spans="2:7" x14ac:dyDescent="0.25">
      <c r="B12" s="14" t="s">
        <v>15</v>
      </c>
      <c r="C12" s="14"/>
      <c r="D12" s="14" t="s">
        <v>45</v>
      </c>
      <c r="E12" s="20"/>
      <c r="F12" s="14"/>
      <c r="G12" s="14"/>
    </row>
    <row r="13" spans="2:7" x14ac:dyDescent="0.25">
      <c r="B13" s="14" t="s">
        <v>46</v>
      </c>
      <c r="C13" s="14"/>
      <c r="D13" s="14"/>
      <c r="E13" s="20"/>
      <c r="F13" s="14"/>
      <c r="G13" s="14"/>
    </row>
    <row r="14" spans="2:7" x14ac:dyDescent="0.25">
      <c r="B14" s="14" t="s">
        <v>47</v>
      </c>
      <c r="C14" s="14"/>
      <c r="D14" s="14"/>
      <c r="E14" s="20"/>
      <c r="F14" s="14"/>
      <c r="G14" s="14"/>
    </row>
    <row r="15" spans="2:7" x14ac:dyDescent="0.25">
      <c r="B15" s="14" t="s">
        <v>48</v>
      </c>
      <c r="C15" s="14"/>
      <c r="D15" s="14"/>
      <c r="E15" s="20"/>
      <c r="F15" s="14"/>
      <c r="G15" s="14"/>
    </row>
    <row r="16" spans="2:7" x14ac:dyDescent="0.25">
      <c r="B16" s="14" t="s">
        <v>49</v>
      </c>
      <c r="C16" s="14"/>
      <c r="D16" s="14"/>
      <c r="E16" s="20"/>
      <c r="F16" s="14"/>
      <c r="G16" s="14"/>
    </row>
    <row r="17" spans="2:7" x14ac:dyDescent="0.25">
      <c r="B17" s="14" t="s">
        <v>50</v>
      </c>
      <c r="C17" s="14"/>
      <c r="D17" s="14"/>
      <c r="E17" s="20"/>
      <c r="F17" s="14"/>
      <c r="G17" s="14"/>
    </row>
    <row r="18" spans="2:7" x14ac:dyDescent="0.25">
      <c r="B18" s="14"/>
      <c r="C18" s="14"/>
      <c r="D18" s="14"/>
      <c r="E18" s="20"/>
      <c r="F18" s="14"/>
      <c r="G18" s="14"/>
    </row>
    <row r="19" spans="2:7" x14ac:dyDescent="0.25">
      <c r="B19" s="14"/>
      <c r="C19" s="14"/>
      <c r="D19" s="14"/>
      <c r="E19" s="20"/>
      <c r="F19" s="14"/>
      <c r="G19" s="14"/>
    </row>
    <row r="20" spans="2:7" x14ac:dyDescent="0.25">
      <c r="B20" s="14"/>
      <c r="C20" s="14"/>
      <c r="D20" s="14"/>
      <c r="E20" s="20"/>
      <c r="F20" s="14"/>
      <c r="G20" s="14"/>
    </row>
    <row r="21" spans="2:7" x14ac:dyDescent="0.25">
      <c r="B21" s="14"/>
      <c r="C21" s="14"/>
      <c r="D21" s="14"/>
      <c r="E21" s="20"/>
      <c r="F21" s="14"/>
      <c r="G21" s="14"/>
    </row>
    <row r="22" spans="2:7" x14ac:dyDescent="0.25">
      <c r="B22" s="14"/>
      <c r="C22" s="14"/>
      <c r="D22" s="14"/>
      <c r="E22" s="20"/>
      <c r="F22" s="14"/>
      <c r="G22" s="14"/>
    </row>
    <row r="23" spans="2:7" x14ac:dyDescent="0.25">
      <c r="B23" s="14"/>
      <c r="C23" s="14"/>
      <c r="D23" s="14"/>
      <c r="E23" s="20"/>
      <c r="F23" s="14"/>
      <c r="G23" s="14"/>
    </row>
    <row r="24" spans="2:7" x14ac:dyDescent="0.25">
      <c r="B24" s="14"/>
      <c r="C24" s="14"/>
      <c r="D24" s="14"/>
      <c r="E24" s="20"/>
      <c r="F24" s="14"/>
      <c r="G24" s="14"/>
    </row>
    <row r="25" spans="2:7" x14ac:dyDescent="0.25">
      <c r="B25" s="14"/>
      <c r="C25" s="14"/>
      <c r="D25" s="14"/>
      <c r="E25" s="20"/>
      <c r="F25" s="14"/>
      <c r="G25" s="14"/>
    </row>
    <row r="26" spans="2:7" x14ac:dyDescent="0.25">
      <c r="B26" s="14"/>
      <c r="C26" s="14"/>
      <c r="D26" s="14"/>
      <c r="E26" s="20"/>
      <c r="F26" s="14"/>
      <c r="G26" s="14"/>
    </row>
    <row r="27" spans="2:7" x14ac:dyDescent="0.25">
      <c r="B27" s="14"/>
      <c r="C27" s="14"/>
      <c r="D27" s="14"/>
      <c r="E27" s="20"/>
      <c r="F27" s="14"/>
      <c r="G27" s="14"/>
    </row>
    <row r="28" spans="2:7" x14ac:dyDescent="0.25">
      <c r="B28" s="14"/>
      <c r="C28" s="14"/>
      <c r="D28" s="14"/>
      <c r="E28" s="20"/>
      <c r="F28" s="14"/>
      <c r="G28" s="14"/>
    </row>
    <row r="29" spans="2:7" x14ac:dyDescent="0.25">
      <c r="B29" s="14"/>
      <c r="C29" s="14"/>
      <c r="D29" s="14"/>
      <c r="E29" s="20"/>
      <c r="F29" s="14"/>
      <c r="G29" s="14"/>
    </row>
    <row r="30" spans="2:7" x14ac:dyDescent="0.25">
      <c r="B30" s="14"/>
      <c r="C30" s="14"/>
      <c r="D30" s="14"/>
      <c r="E30" s="20"/>
      <c r="F30" s="14"/>
      <c r="G30" s="14"/>
    </row>
    <row r="31" spans="2:7" x14ac:dyDescent="0.25">
      <c r="B31" s="14"/>
      <c r="C31" s="14"/>
      <c r="D31" s="14"/>
      <c r="E31" s="20"/>
      <c r="F31" s="14"/>
      <c r="G31" s="14"/>
    </row>
    <row r="32" spans="2:7" x14ac:dyDescent="0.25">
      <c r="B32" s="14"/>
      <c r="C32" s="14"/>
      <c r="D32" s="14"/>
      <c r="E32" s="20"/>
      <c r="F32" s="14"/>
      <c r="G32" s="14"/>
    </row>
    <row r="33" spans="2:7" x14ac:dyDescent="0.25">
      <c r="B33" s="14"/>
      <c r="C33" s="14"/>
      <c r="D33" s="14"/>
      <c r="E33" s="20"/>
      <c r="F33" s="14"/>
      <c r="G33" s="14"/>
    </row>
    <row r="34" spans="2:7" x14ac:dyDescent="0.25">
      <c r="B34" s="14"/>
      <c r="C34" s="14"/>
      <c r="D34" s="14"/>
      <c r="E34" s="20"/>
      <c r="F34" s="14"/>
      <c r="G34" s="14"/>
    </row>
  </sheetData>
  <sheetProtection algorithmName="SHA-512" hashValue="sO6lXkBi4iFV5Ap78KfnmSiVuTXMd5IilpVLwlZ6wKimJalCn0xoPWBqLsZKdRDSiAryi9KVMOoCAAV7+fg5FA==" saltValue="nQPOlFJx8GAiclXkVOWgbg==" spinCount="100000" sheet="1" formatCells="0" formatColumns="0" formatRows="0"/>
  <mergeCells count="2">
    <mergeCell ref="B2:G2"/>
    <mergeCell ref="B1:C1"/>
  </mergeCells>
  <dataValidations count="1">
    <dataValidation type="list" allowBlank="1" showInputMessage="1" showErrorMessage="1" sqref="B1:C1" xr:uid="{9450D6DE-2C4E-4317-A87D-BB7724571729}">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984375" defaultRowHeight="11.5" x14ac:dyDescent="0.25"/>
  <cols>
    <col min="2" max="2" width="21.3984375" customWidth="1"/>
  </cols>
  <sheetData>
    <row r="3" spans="2:2" x14ac:dyDescent="0.25">
      <c r="B3" t="s">
        <v>8</v>
      </c>
    </row>
    <row r="4" spans="2:2" x14ac:dyDescent="0.25">
      <c r="B4" t="s">
        <v>24</v>
      </c>
    </row>
    <row r="5" spans="2:2" x14ac:dyDescent="0.25">
      <c r="B5" t="s">
        <v>51</v>
      </c>
    </row>
    <row r="6" spans="2:2" x14ac:dyDescent="0.25">
      <c r="B6" t="s">
        <v>52</v>
      </c>
    </row>
    <row r="7" spans="2:2" x14ac:dyDescent="0.25">
      <c r="B7" t="s">
        <v>53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77D64877D7C8E439B08D69A4860978B" ma:contentTypeVersion="0" ma:contentTypeDescription="Ein neues Dokument erstellen." ma:contentTypeScope="" ma:versionID="9db2ec7fd31bf6585f8074723d1e765b">
  <xsd:schema xmlns:xsd="http://www.w3.org/2001/XMLSchema" xmlns:xs="http://www.w3.org/2001/XMLSchema" xmlns:p="http://schemas.microsoft.com/office/2006/metadata/properties" targetNamespace="http://schemas.microsoft.com/office/2006/metadata/properties" ma:root="true" ma:fieldsID="7d5e11d0132dc5bb78ad0fb0e89938a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4F47DCC8-4FCA-478F-BAB5-476D406F8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42-11-12-L-price-schedule-services-us-kv-en, englisch; Stand Mai 2026</dc:title>
  <dc:subject/>
  <dc:creator>Sapalo, Rachael GIZ ZA</dc:creator>
  <cp:keywords/>
  <dc:description/>
  <cp:lastModifiedBy>Sapalo, Rachael GIZ ZA</cp:lastModifiedBy>
  <cp:revision/>
  <cp:lastPrinted>2022-08-29T14:32:03Z</cp:lastPrinted>
  <dcterms:created xsi:type="dcterms:W3CDTF">2020-06-06T12:03:03Z</dcterms:created>
  <dcterms:modified xsi:type="dcterms:W3CDTF">2026-07-03T07:13:56Z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0x010100C77D64877D7C8E439B08D69A4860978B</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