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nompumelelo_setshedi_giz_de/Documents/2025 Contracts Requests/2026 Contract Folder/New Requests/10036396 Brian/Invitation documents/Final Documents/"/>
    </mc:Choice>
  </mc:AlternateContent>
  <xr:revisionPtr revIDLastSave="13" documentId="8_{93EF0606-1FCC-4D9E-B650-DE5DB708FA13}" xr6:coauthVersionLast="47" xr6:coauthVersionMax="47" xr10:uidLastSave="{53B9A6A6-7D8D-4A09-B508-0D7C3A86D13B}"/>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21" i="1" s="1"/>
  <c r="E11" i="6" s="1"/>
  <c r="F19" i="1"/>
  <c r="F62" i="1"/>
  <c r="F63" i="1"/>
  <c r="F90" i="1"/>
  <c r="F91" i="1"/>
  <c r="F92" i="1"/>
  <c r="F16" i="1"/>
  <c r="F89" i="1"/>
  <c r="F33" i="1"/>
  <c r="B33" i="1"/>
  <c r="F34" i="1"/>
  <c r="B34" i="1"/>
  <c r="F35" i="1"/>
  <c r="B35" i="1"/>
  <c r="F44" i="1"/>
  <c r="B44" i="1"/>
  <c r="F45" i="1"/>
  <c r="B45" i="1"/>
  <c r="F46" i="1"/>
  <c r="B46" i="1"/>
  <c r="F67" i="1"/>
  <c r="F87" i="1"/>
  <c r="F88" i="1"/>
  <c r="B51" i="1"/>
  <c r="B43" i="1"/>
  <c r="B42" i="1"/>
  <c r="B41" i="1"/>
  <c r="B27" i="1"/>
  <c r="B28" i="1"/>
  <c r="B29" i="1"/>
  <c r="B30" i="1"/>
  <c r="B31" i="1"/>
  <c r="B32" i="1"/>
  <c r="B36" i="1"/>
  <c r="B26" i="1"/>
  <c r="F13" i="1"/>
  <c r="F86" i="1"/>
  <c r="F83" i="1"/>
  <c r="F80" i="1"/>
  <c r="F12" i="1"/>
  <c r="F14" i="1"/>
  <c r="F15" i="1"/>
  <c r="F26" i="1"/>
  <c r="F27" i="1"/>
  <c r="F28" i="1"/>
  <c r="F29" i="1"/>
  <c r="F30" i="1"/>
  <c r="F31" i="1"/>
  <c r="F32" i="1"/>
  <c r="F36" i="1"/>
  <c r="F81" i="1"/>
  <c r="F82" i="1"/>
  <c r="F84" i="1"/>
  <c r="F60" i="1"/>
  <c r="F61" i="1"/>
  <c r="F64" i="1"/>
  <c r="F65" i="1"/>
  <c r="F66" i="1"/>
  <c r="F41" i="1"/>
  <c r="F53" i="1" s="1"/>
  <c r="E19" i="6" s="1"/>
  <c r="F42" i="1"/>
  <c r="F43" i="1"/>
  <c r="F6" i="3"/>
  <c r="F75" i="1"/>
  <c r="E25" i="6" s="1"/>
  <c r="F38" i="1"/>
  <c r="E16" i="6" s="1"/>
  <c r="F94" i="1" l="1"/>
  <c r="E29" i="6" s="1"/>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<sst xmlns="http://schemas.openxmlformats.org/spreadsheetml/2006/main" count="371" uniqueCount="106">
  <si>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</si>
  <si>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</si>
  <si>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</si>
  <si>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</si>
  <si>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</si>
  <si>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</si>
  <si>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</si>
  <si>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</si>
  <si>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</si>
  <si>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</si>
  <si>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</si>
  <si>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</si>
  <si>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</si>
  <si>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</si>
  <si>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</si>
  <si>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</si>
  <si>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</si>
  <si>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</si>
  <si>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</si>
  <si>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</si>
  <si>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</si>
  <si>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</si>
  <si>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</si>
  <si>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</si>
  <si>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</si>
  <si>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</si>
  <si>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</si>
  <si>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</si>
  <si>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</si>
  <si>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</si>
  <si>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</si>
  <si>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</si>
  <si>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</si>
  <si>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</si>
  <si>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</si>
  <si>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</si>
  <si>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</si>
  <si>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</si>
  <si>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</si>
  <si>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</si>
  <si>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</si>
  <si>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</si>
  <si>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</si>
  <si>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</si>
  <si>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</si>
  <si>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</si>
  <si>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</si>
  <si>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</si>
  <si>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</si>
  <si>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</si>
  <si>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</si>
  <si>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</si>
  <si>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</si>
  <si>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</si>
  <si>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</si>
  <si>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</si>
  <si>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</si>
  <si>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</si>
  <si>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</si>
  <si>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</si>
  <si>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</si>
  <si>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</si>
  <si>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</si>
  <si>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</si>
  <si>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</si>
  <si>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</si>
  <si>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</si>
  <si>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</si>
  <si>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</si>
  <si>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</si>
  <si>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</si>
  <si>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</si>
  <si>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</si>
  <si>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</si>
  <si>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</si>
  <si>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</si>
  <si>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</si>
  <si>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</si>
  <si>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</si>
  <si>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</si>
  <si>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</si>
  <si>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</si>
  <si>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</si>
  <si>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</si>
  <si>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</si>
  <si>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</si>
  <si>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</si>
  <si>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</si>
  <si>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</si>
  <si>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</si>
  <si>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</si>
  <si>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</si>
  <si>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</si>
  <si>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</si>
  <si>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</si>
  <si>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</si>
  <si>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</si>
  <si>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</si>
  <si>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</si>
  <si>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</si>
  <si>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</si>
  <si>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 xml:space="preserve">number </t>
  </si>
  <si>
    <t>ZAR</t>
  </si>
  <si>
    <t>Mandatory Fixed amount</t>
  </si>
  <si>
    <t>7000020801</t>
  </si>
  <si>
    <t>Please do not add any lines or unhide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</si>
</sst>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ZAR]\ #,##0.00"/>
  </numFmts>
  <fonts count="51"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b/>
      <sz val="9"/>
      <name val="Arial"/>
      <family val="2"/>
      <scheme val="minor"/>
    </font>
    <font>
      <b/>
      <sz val="10"/>
      <color rgb="FFFF0000"/>
      <name val="Arial"/>
      <family val="2"/>
    </font>
  </fonts>
  <fills count="8">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6">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49" fontId="49" fillId="5" borderId="0" xfId="5" applyNumberFormat="1" applyFont="1" applyFill="1">
      <alignment vertical="center" shrinkToFit="1"/>
      <protection locked="0"/>
    </xf>
    <xf numFmtId="49" fontId="49" fillId="5" borderId="3" xfId="9" applyFont="1">
      <alignment vertical="center" wrapText="1"/>
      <protection locked="0"/>
    </xf>
    <xf numFmtId="0" fontId="49" fillId="5" borderId="3" xfId="7" applyFont="1" applyAlignment="1">
      <alignment vertical="center"/>
      <protection locked="0"/>
    </xf>
    <xf numFmtId="166" fontId="49" fillId="5" borderId="3" xfId="8" applyNumberFormat="1" applyFont="1">
      <alignment vertical="center" shrinkToFit="1"/>
      <protection locked="0"/>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xf numFmtId="2" fontId="6" fillId="0" borderId="2" xfId="10" applyNumberFormat="1" applyFont="1" applyAlignment="1">
      <alignment vertical="center"/>
    </xf>
    <xf numFmtId="0" fontId="50" fillId="0" borderId="0" xfId="0" applyFont="1" applyAlignment="1">
      <alignment horizontal="left" vertical="top"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977889</xdr:colOff>
      <xdr:row>0</xdr:row>
      <xdr:rowOff>0</xdr:rowOff>
    </xdr:from>
    <xdr:to>
      <xdr:col>6</xdr:col>
      <xdr:colOff>1798698</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85" zoomScale="115" zoomScaleNormal="115" workbookViewId="0">
      <selection activeCell="B102" sqref="B102"/>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0" t="s">
        <v>95</v>
      </c>
      <c r="B1" s="121"/>
      <c r="C1" s="121"/>
      <c r="D1" s="121"/>
      <c r="E1" s="121"/>
      <c r="F1" s="121"/>
      <c r="G1" s="43"/>
      <c r="H1" s="42"/>
      <c r="J1" s="84"/>
    </row>
    <row r="2" spans="1:14" s="2" customFormat="1" ht="13.5" customHeight="1" x14ac:dyDescent="0.25">
      <c r="A2" s="83" t="s">
        <v>0</v>
      </c>
      <c r="F2" s="85"/>
    </row>
    <row r="3" spans="1:14" x14ac:dyDescent="0.25">
      <c r="A3" s="25" t="s">
        <v>1</v>
      </c>
      <c r="B3" s="78" t="s">
        <v>104</v>
      </c>
      <c r="C3" s="26" t="s">
        <v>2</v>
      </c>
      <c r="D3" s="122"/>
      <c r="E3" s="123"/>
      <c r="F3" s="86"/>
      <c r="G3" s="15"/>
    </row>
    <row r="4" spans="1:14" s="2" customFormat="1" ht="5.25" customHeight="1" x14ac:dyDescent="0.25">
      <c r="A4" s="24"/>
      <c r="C4" s="27"/>
      <c r="F4" s="85"/>
    </row>
    <row r="5" spans="1:14" x14ac:dyDescent="0.25">
      <c r="A5" s="28" t="s">
        <v>97</v>
      </c>
      <c r="B5" s="78"/>
      <c r="C5" s="26" t="s">
        <v>3</v>
      </c>
      <c r="D5" s="124"/>
      <c r="E5" s="118"/>
      <c r="F5" s="118"/>
      <c r="G5" s="118"/>
    </row>
    <row r="6" spans="1:14" s="2" customFormat="1" ht="3.5" x14ac:dyDescent="0.25">
      <c r="A6" s="24"/>
      <c r="C6" s="27"/>
      <c r="F6" s="85"/>
    </row>
    <row r="7" spans="1:14" ht="33" customHeight="1" x14ac:dyDescent="0.25">
      <c r="A7" s="28" t="s">
        <v>4</v>
      </c>
      <c r="B7" s="113" t="s">
        <v>102</v>
      </c>
      <c r="C7" s="26" t="s">
        <v>6</v>
      </c>
      <c r="D7" s="117"/>
      <c r="E7" s="118"/>
      <c r="F7" s="118"/>
      <c r="G7" s="118"/>
    </row>
    <row r="8" spans="1:14" s="17" customFormat="1" ht="9" x14ac:dyDescent="0.25">
      <c r="A8" s="29"/>
      <c r="B8" s="30"/>
      <c r="C8" s="30"/>
      <c r="D8" s="30"/>
      <c r="E8" s="30"/>
      <c r="F8" s="87"/>
      <c r="G8" s="30"/>
    </row>
    <row r="9" spans="1:14" hidden="1" x14ac:dyDescent="0.25">
      <c r="A9" s="5" t="s">
        <v>7</v>
      </c>
      <c r="B9" s="5"/>
      <c r="C9" s="5"/>
      <c r="D9" s="5"/>
      <c r="E9" s="5"/>
      <c r="F9" s="88"/>
      <c r="G9" s="5"/>
    </row>
    <row r="10" spans="1:14" s="19" customFormat="1" ht="4.5" hidden="1" outlineLevel="1" x14ac:dyDescent="0.25">
      <c r="F10" s="89"/>
    </row>
    <row r="11" spans="1:14" hidden="1" outlineLevel="1" x14ac:dyDescent="0.25">
      <c r="A11" s="3" t="s">
        <v>8</v>
      </c>
      <c r="B11" s="33" t="s">
        <v>9</v>
      </c>
      <c r="C11" s="34"/>
      <c r="D11" s="3" t="s">
        <v>10</v>
      </c>
      <c r="E11" s="3" t="s">
        <v>11</v>
      </c>
      <c r="F11" s="90" t="s">
        <v>12</v>
      </c>
      <c r="G11" s="3" t="s">
        <v>13</v>
      </c>
    </row>
    <row r="12" spans="1:14" hidden="1" outlineLevel="1" x14ac:dyDescent="0.25">
      <c r="A12" s="12" t="s">
        <v>14</v>
      </c>
      <c r="B12" s="35"/>
      <c r="C12" s="36"/>
      <c r="D12" s="10"/>
      <c r="E12" s="50"/>
      <c r="F12" s="91">
        <f>D12*E12</f>
        <v>0</v>
      </c>
      <c r="G12" s="12"/>
    </row>
    <row r="13" spans="1:14" hidden="1" outlineLevel="1" x14ac:dyDescent="0.25">
      <c r="A13" s="12" t="s">
        <v>15</v>
      </c>
      <c r="B13" s="35"/>
      <c r="C13" s="36"/>
      <c r="D13" s="10"/>
      <c r="E13" s="50"/>
      <c r="F13" s="91">
        <f>D13*E13</f>
        <v>0</v>
      </c>
      <c r="G13" s="12"/>
      <c r="N13" s="20"/>
    </row>
    <row r="14" spans="1:14" hidden="1" outlineLevel="1" x14ac:dyDescent="0.25">
      <c r="A14" s="12" t="s">
        <v>16</v>
      </c>
      <c r="B14" s="35"/>
      <c r="C14" s="36"/>
      <c r="D14" s="10"/>
      <c r="E14" s="50"/>
      <c r="F14" s="91">
        <f t="shared" ref="F14:F19" si="0">D14*E14</f>
        <v>0</v>
      </c>
      <c r="G14" s="12"/>
      <c r="N14" s="20"/>
    </row>
    <row r="15" spans="1:14" hidden="1" outlineLevel="1" x14ac:dyDescent="0.25">
      <c r="A15" s="12" t="s">
        <v>17</v>
      </c>
      <c r="B15" s="35"/>
      <c r="C15" s="36"/>
      <c r="D15" s="10"/>
      <c r="E15" s="50"/>
      <c r="F15" s="91">
        <f t="shared" si="0"/>
        <v>0</v>
      </c>
      <c r="G15" s="12"/>
      <c r="N15" s="20"/>
    </row>
    <row r="16" spans="1:14" hidden="1" outlineLevel="1" x14ac:dyDescent="0.25">
      <c r="A16" s="12" t="s">
        <v>18</v>
      </c>
      <c r="B16" s="35"/>
      <c r="C16" s="36"/>
      <c r="D16" s="10"/>
      <c r="E16" s="50"/>
      <c r="F16" s="91">
        <f t="shared" si="0"/>
        <v>0</v>
      </c>
      <c r="G16" s="12"/>
      <c r="N16" s="20"/>
    </row>
    <row r="17" spans="1:14" hidden="1" outlineLevel="1" x14ac:dyDescent="0.25">
      <c r="A17" s="12" t="s">
        <v>19</v>
      </c>
      <c r="B17" s="35"/>
      <c r="C17" s="36"/>
      <c r="D17" s="10"/>
      <c r="E17" s="50"/>
      <c r="F17" s="91">
        <f t="shared" si="0"/>
        <v>0</v>
      </c>
      <c r="G17" s="12"/>
      <c r="N17" s="20"/>
    </row>
    <row r="18" spans="1:14" hidden="1" outlineLevel="1" x14ac:dyDescent="0.25">
      <c r="A18" s="12" t="s">
        <v>20</v>
      </c>
      <c r="B18" s="35"/>
      <c r="C18" s="36"/>
      <c r="D18" s="10"/>
      <c r="E18" s="50"/>
      <c r="F18" s="91">
        <f t="shared" si="0"/>
        <v>0</v>
      </c>
      <c r="G18" s="12"/>
      <c r="N18" s="20"/>
    </row>
    <row r="19" spans="1:14" hidden="1" outlineLevel="1" x14ac:dyDescent="0.25">
      <c r="A19" s="12" t="s">
        <v>21</v>
      </c>
      <c r="B19" s="35"/>
      <c r="C19" s="36"/>
      <c r="D19" s="10"/>
      <c r="E19" s="50"/>
      <c r="F19" s="91">
        <f t="shared" si="0"/>
        <v>0</v>
      </c>
      <c r="G19" s="12"/>
      <c r="N19" s="20"/>
    </row>
    <row r="20" spans="1:14" s="2" customFormat="1" ht="5.5" hidden="1" customHeight="1" outlineLevel="1" x14ac:dyDescent="0.25">
      <c r="C20" s="9"/>
      <c r="F20" s="85"/>
    </row>
    <row r="21" spans="1:14" hidden="1" collapsed="1"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101</v>
      </c>
      <c r="D26" s="115">
        <v>55</v>
      </c>
      <c r="E26" s="50"/>
      <c r="F26" s="91">
        <f>D26*E26</f>
        <v>0</v>
      </c>
      <c r="G26" s="12"/>
    </row>
    <row r="27" spans="1:14" x14ac:dyDescent="0.25">
      <c r="A27" s="12" t="s">
        <v>31</v>
      </c>
      <c r="B27" s="22" t="str">
        <f>IFERROR(VLOOKUP(A27,'List of key experts'!$B$11:$D$34,3,0)&amp;" "&amp;VLOOKUP(A27,'List of key experts'!$B$11:$D$34,2,0),"N.N.")</f>
        <v xml:space="preserve">  </v>
      </c>
      <c r="C27" s="8" t="s">
        <v>101</v>
      </c>
      <c r="D27" s="115">
        <v>45</v>
      </c>
      <c r="E27" s="50"/>
      <c r="F27" s="91">
        <f t="shared" ref="F27:F36" si="1">D27*E27</f>
        <v>0</v>
      </c>
      <c r="G27" s="12"/>
    </row>
    <row r="28" spans="1:14" outlineLevel="1" x14ac:dyDescent="0.25">
      <c r="A28" s="12" t="s">
        <v>32</v>
      </c>
      <c r="B28" s="22" t="str">
        <f>IFERROR(VLOOKUP(A28,'List of key experts'!$B$11:$D$34,3,0)&amp;" "&amp;VLOOKUP(A28,'List of key experts'!$B$11:$D$34,2,0),"N.N.")</f>
        <v xml:space="preserve"> </v>
      </c>
      <c r="C28" s="8" t="s">
        <v>101</v>
      </c>
      <c r="D28" s="115">
        <v>45</v>
      </c>
      <c r="E28" s="50"/>
      <c r="F28" s="91">
        <f t="shared" si="1"/>
        <v>0</v>
      </c>
      <c r="G28" s="12"/>
    </row>
    <row r="29" spans="1:14" outlineLevel="1" x14ac:dyDescent="0.25">
      <c r="A29" s="12" t="s">
        <v>33</v>
      </c>
      <c r="B29" s="22" t="str">
        <f>IFERROR(VLOOKUP(A29,'List of key experts'!$B$11:$D$34,3,0)&amp;" "&amp;VLOOKUP(A29,'List of key experts'!$B$11:$D$34,2,0),"N.N.")</f>
        <v xml:space="preserve"> </v>
      </c>
      <c r="C29" s="8" t="s">
        <v>101</v>
      </c>
      <c r="D29" s="115">
        <v>45</v>
      </c>
      <c r="E29" s="50"/>
      <c r="F29" s="91">
        <f t="shared" si="1"/>
        <v>0</v>
      </c>
      <c r="G29" s="12"/>
    </row>
    <row r="30" spans="1:14" hidden="1"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hidden="1"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hidden="1" outlineLevel="1" x14ac:dyDescent="0.25">
      <c r="A32" s="12" t="s">
        <v>36</v>
      </c>
      <c r="B32" s="22" t="str">
        <f>IFERROR(VLOOKUP(A32,'List of key experts'!$B$11:$D$34,3,0)&amp;" "&amp;VLOOKUP(A32,'List of key experts'!$B$11:$D$34,2,0),"N.N.")</f>
        <v>N.N.</v>
      </c>
      <c r="C32" s="8" t="s">
        <v>30</v>
      </c>
      <c r="D32" s="10"/>
      <c r="E32" s="50"/>
      <c r="F32" s="91">
        <f t="shared" si="1"/>
        <v>0</v>
      </c>
      <c r="G32" s="12"/>
    </row>
    <row r="33" spans="1:7" hidden="1" outlineLevel="1" x14ac:dyDescent="0.25">
      <c r="A33" s="12" t="s">
        <v>37</v>
      </c>
      <c r="B33" s="22" t="str">
        <f>IFERROR(VLOOKUP(A33,'List of key experts'!$B$11:$D$34,3,0)&amp;" "&amp;VLOOKUP(A33,'List of key experts'!$B$11:$D$34,2,0),"N.N.")</f>
        <v>N.N.</v>
      </c>
      <c r="C33" s="8" t="s">
        <v>30</v>
      </c>
      <c r="D33" s="10"/>
      <c r="E33" s="50"/>
      <c r="F33" s="91">
        <f t="shared" ref="F33" si="2">D33*E33</f>
        <v>0</v>
      </c>
      <c r="G33" s="12"/>
    </row>
    <row r="34" spans="1:7" hidden="1" outlineLevel="1" x14ac:dyDescent="0.25">
      <c r="A34" s="12" t="s">
        <v>38</v>
      </c>
      <c r="B34" s="22" t="str">
        <f>IFERROR(VLOOKUP(A34,'List of key experts'!$B$11:$D$34,3,0)&amp;" "&amp;VLOOKUP(A34,'List of key experts'!$B$11:$D$34,2,0),"N.N.")</f>
        <v>N.N.</v>
      </c>
      <c r="C34" s="8" t="s">
        <v>30</v>
      </c>
      <c r="D34" s="10"/>
      <c r="E34" s="50"/>
      <c r="F34" s="91">
        <f t="shared" si="1"/>
        <v>0</v>
      </c>
      <c r="G34" s="12"/>
    </row>
    <row r="35" spans="1:7" hidden="1" outlineLevel="1" x14ac:dyDescent="0.25">
      <c r="A35" s="12" t="s">
        <v>39</v>
      </c>
      <c r="B35" s="22" t="str">
        <f>IFERROR(VLOOKUP(A35,'List of key experts'!$B$11:$D$34,3,0)&amp;" "&amp;VLOOKUP(A35,'List of key experts'!$B$11:$D$34,2,0),"N.N.")</f>
        <v>N.N.</v>
      </c>
      <c r="C35" s="8" t="s">
        <v>30</v>
      </c>
      <c r="D35" s="10"/>
      <c r="E35" s="50"/>
      <c r="F35" s="91">
        <f t="shared" ref="F35" si="3">D35*E35</f>
        <v>0</v>
      </c>
      <c r="G35" s="12"/>
    </row>
    <row r="36" spans="1:7" hidden="1"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hidden="1" x14ac:dyDescent="0.25">
      <c r="A40" s="21" t="s">
        <v>98</v>
      </c>
      <c r="B40" s="3" t="s">
        <v>25</v>
      </c>
      <c r="C40" s="3" t="s">
        <v>41</v>
      </c>
      <c r="D40" s="3" t="s">
        <v>42</v>
      </c>
      <c r="E40" s="3" t="s">
        <v>43</v>
      </c>
      <c r="F40" s="90" t="s">
        <v>28</v>
      </c>
      <c r="G40" s="3" t="s">
        <v>13</v>
      </c>
    </row>
    <row r="41" spans="1:7" hidden="1" x14ac:dyDescent="0.25">
      <c r="A41" s="12" t="s">
        <v>29</v>
      </c>
      <c r="B41" s="22" t="str">
        <f>IFERROR(VLOOKUP(A41,'List of key experts'!$B$11:$D$34,3,0)&amp;" "&amp;VLOOKUP(A41,'List of key experts'!$B$11:$D$34,2,0),"N.N.")</f>
        <v xml:space="preserve"> </v>
      </c>
      <c r="C41" s="8" t="s">
        <v>30</v>
      </c>
      <c r="D41" s="10"/>
      <c r="E41" s="50"/>
      <c r="F41" s="91">
        <f>D41*E41</f>
        <v>0</v>
      </c>
      <c r="G41" s="12"/>
    </row>
    <row r="42" spans="1:7" hidden="1" x14ac:dyDescent="0.25">
      <c r="A42" s="12" t="s">
        <v>31</v>
      </c>
      <c r="B42" s="22" t="str">
        <f>IFERROR(VLOOKUP(A42,'List of key experts'!$B$11:$D$34,3,0)&amp;" "&amp;VLOOKUP(A42,'List of key experts'!$B$11:$D$34,2,0),"N.N.")</f>
        <v xml:space="preserve">  </v>
      </c>
      <c r="C42" s="8" t="s">
        <v>30</v>
      </c>
      <c r="D42" s="10"/>
      <c r="E42" s="50"/>
      <c r="F42" s="91">
        <f t="shared" ref="F42:F45" si="4">D42*E42</f>
        <v>0</v>
      </c>
      <c r="G42" s="12"/>
    </row>
    <row r="43" spans="1:7" hidden="1" outlineLevel="1" x14ac:dyDescent="0.25">
      <c r="A43" s="12" t="s">
        <v>32</v>
      </c>
      <c r="B43" s="22" t="str">
        <f>IFERROR(VLOOKUP(A43,'List of key experts'!$B$11:$D$34,3,0)&amp;" "&amp;VLOOKUP(A43,'List of key experts'!$B$11:$D$34,2,0),"N.N.")</f>
        <v xml:space="preserve"> </v>
      </c>
      <c r="C43" s="8" t="s">
        <v>30</v>
      </c>
      <c r="D43" s="10"/>
      <c r="E43" s="50"/>
      <c r="F43" s="91">
        <f t="shared" si="4"/>
        <v>0</v>
      </c>
      <c r="G43" s="12"/>
    </row>
    <row r="44" spans="1:7" hidden="1" outlineLevel="1" x14ac:dyDescent="0.25">
      <c r="A44" s="12" t="s">
        <v>33</v>
      </c>
      <c r="B44" s="22" t="str">
        <f>IFERROR(VLOOKUP(A44,'List of key experts'!$B$11:$D$34,3,0)&amp;" "&amp;VLOOKUP(A44,'List of key experts'!$B$11:$D$34,2,0),"N.N.")</f>
        <v xml:space="preserve"> </v>
      </c>
      <c r="C44" s="8" t="s">
        <v>30</v>
      </c>
      <c r="D44" s="10"/>
      <c r="E44" s="50"/>
      <c r="F44" s="91">
        <f t="shared" ref="F44" si="5">D44*E44</f>
        <v>0</v>
      </c>
      <c r="G44" s="12"/>
    </row>
    <row r="45" spans="1:7" hidden="1" outlineLevel="1" x14ac:dyDescent="0.25">
      <c r="A45" s="12" t="s">
        <v>34</v>
      </c>
      <c r="B45" s="22" t="str">
        <f>IFERROR(VLOOKUP(A45,'List of key experts'!$B$11:$D$34,3,0)&amp;" "&amp;VLOOKUP(A45,'List of key experts'!$B$11:$D$34,2,0),"N.N.")</f>
        <v xml:space="preserve"> </v>
      </c>
      <c r="C45" s="8" t="s">
        <v>30</v>
      </c>
      <c r="D45" s="10"/>
      <c r="E45" s="50"/>
      <c r="F45" s="91">
        <f t="shared" si="4"/>
        <v>0</v>
      </c>
      <c r="G45" s="12"/>
    </row>
    <row r="46" spans="1:7" hidden="1" outlineLevel="1" x14ac:dyDescent="0.25">
      <c r="A46" s="12" t="s">
        <v>35</v>
      </c>
      <c r="B46" s="22" t="str">
        <f>IFERROR(VLOOKUP(A46,'List of key experts'!$B$11:$D$34,3,0)&amp;" "&amp;VLOOKUP(A46,'List of key experts'!$B$11:$D$34,2,0),"N.N.")</f>
        <v xml:space="preserve"> </v>
      </c>
      <c r="C46" s="8" t="s">
        <v>30</v>
      </c>
      <c r="D46" s="10"/>
      <c r="E46" s="50"/>
      <c r="F46" s="91">
        <f t="shared" ref="F46:F51" si="6">D46*E46</f>
        <v>0</v>
      </c>
      <c r="G46" s="12"/>
    </row>
    <row r="47" spans="1:7" hidden="1" outlineLevel="1" x14ac:dyDescent="0.25">
      <c r="A47" s="12" t="s">
        <v>36</v>
      </c>
      <c r="B47" s="22" t="str">
        <f>IFERROR(VLOOKUP(A47,'List of key experts'!$B$11:$D$34,3,0)&amp;" "&amp;VLOOKUP(A47,'List of key experts'!$B$11:$D$34,2,0),"N.N.")</f>
        <v>N.N.</v>
      </c>
      <c r="C47" s="8" t="s">
        <v>30</v>
      </c>
      <c r="D47" s="10"/>
      <c r="E47" s="50"/>
      <c r="F47" s="91">
        <f t="shared" si="6"/>
        <v>0</v>
      </c>
      <c r="G47" s="12"/>
    </row>
    <row r="48" spans="1:7" hidden="1" outlineLevel="1" x14ac:dyDescent="0.25">
      <c r="A48" s="12" t="s">
        <v>37</v>
      </c>
      <c r="B48" s="22" t="str">
        <f>IFERROR(VLOOKUP(A48,'List of key experts'!$B$11:$D$34,3,0)&amp;" "&amp;VLOOKUP(A48,'List of key experts'!$B$11:$D$34,2,0),"N.N.")</f>
        <v>N.N.</v>
      </c>
      <c r="C48" s="8" t="s">
        <v>30</v>
      </c>
      <c r="D48" s="10"/>
      <c r="E48" s="50"/>
      <c r="F48" s="91">
        <f t="shared" si="6"/>
        <v>0</v>
      </c>
      <c r="G48" s="12"/>
    </row>
    <row r="49" spans="1:8" hidden="1" outlineLevel="1" x14ac:dyDescent="0.25">
      <c r="A49" s="12" t="s">
        <v>38</v>
      </c>
      <c r="B49" s="22" t="str">
        <f>IFERROR(VLOOKUP(A49,'List of key experts'!$B$11:$D$34,3,0)&amp;" "&amp;VLOOKUP(A49,'List of key experts'!$B$11:$D$34,2,0),"N.N.")</f>
        <v>N.N.</v>
      </c>
      <c r="C49" s="8" t="s">
        <v>30</v>
      </c>
      <c r="D49" s="10"/>
      <c r="E49" s="50"/>
      <c r="F49" s="91">
        <f t="shared" si="6"/>
        <v>0</v>
      </c>
      <c r="G49" s="12"/>
    </row>
    <row r="50" spans="1:8" hidden="1" outlineLevel="1" x14ac:dyDescent="0.25">
      <c r="A50" s="12" t="s">
        <v>39</v>
      </c>
      <c r="B50" s="22" t="str">
        <f>IFERROR(VLOOKUP(A50,'List of key experts'!$B$11:$D$34,3,0)&amp;" "&amp;VLOOKUP(A50,'List of key experts'!$B$11:$D$34,2,0),"N.N.")</f>
        <v>N.N.</v>
      </c>
      <c r="C50" s="8" t="s">
        <v>30</v>
      </c>
      <c r="D50" s="10"/>
      <c r="E50" s="50"/>
      <c r="F50" s="91">
        <f t="shared" si="6"/>
        <v>0</v>
      </c>
      <c r="G50" s="12"/>
    </row>
    <row r="51" spans="1:8" hidden="1" outlineLevel="1" x14ac:dyDescent="0.25">
      <c r="A51" s="12" t="s">
        <v>40</v>
      </c>
      <c r="B51" s="22" t="str">
        <f>IFERROR(VLOOKUP(A51,'List of key experts'!$B$11:$D$34,3,0)&amp;" "&amp;VLOOKUP(A51,'List of key experts'!$B$11:$D$34,2,0),"N.N.")</f>
        <v>N.N.</v>
      </c>
      <c r="C51" s="8" t="s">
        <v>30</v>
      </c>
      <c r="D51" s="10"/>
      <c r="E51" s="50"/>
      <c r="F51" s="91">
        <f t="shared" si="6"/>
        <v>0</v>
      </c>
      <c r="G51" s="12"/>
    </row>
    <row r="52" spans="1:8" s="2" customFormat="1" ht="5.5" hidden="1" customHeight="1" outlineLevel="1" x14ac:dyDescent="0.25">
      <c r="C52" s="9"/>
      <c r="F52" s="85"/>
    </row>
    <row r="53" spans="1:8" hidden="1" collapsed="1"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99" t="s">
        <v>46</v>
      </c>
      <c r="D57" s="38"/>
      <c r="E57" s="38"/>
      <c r="F57" s="94"/>
      <c r="G57" s="38"/>
      <c r="H57" s="38"/>
    </row>
    <row r="58" spans="1:8" ht="24" customHeight="1" x14ac:dyDescent="0.25">
      <c r="A58" s="119" t="s">
        <v>47</v>
      </c>
      <c r="B58" s="119"/>
      <c r="C58" s="119"/>
      <c r="D58" s="119"/>
      <c r="E58" s="119"/>
      <c r="F58" s="119"/>
      <c r="G58" s="119"/>
      <c r="H58" s="23"/>
    </row>
    <row r="59" spans="1:8" ht="23" x14ac:dyDescent="0.25">
      <c r="A59" s="3" t="s">
        <v>8</v>
      </c>
      <c r="B59" s="3" t="s">
        <v>48</v>
      </c>
      <c r="C59" s="3" t="s">
        <v>26</v>
      </c>
      <c r="D59" s="3" t="s">
        <v>42</v>
      </c>
      <c r="E59" s="3" t="s">
        <v>49</v>
      </c>
      <c r="F59" s="90" t="s">
        <v>28</v>
      </c>
      <c r="G59" s="3" t="s">
        <v>13</v>
      </c>
    </row>
    <row r="60" spans="1:8" hidden="1" outlineLevel="1" x14ac:dyDescent="0.25">
      <c r="A60" s="12" t="s">
        <v>50</v>
      </c>
      <c r="B60" s="12"/>
      <c r="C60" s="12" t="s">
        <v>51</v>
      </c>
      <c r="D60" s="10"/>
      <c r="E60" s="50"/>
      <c r="F60" s="91">
        <f>D60*E60</f>
        <v>0</v>
      </c>
      <c r="G60" s="12"/>
    </row>
    <row r="61" spans="1:8" hidden="1" outlineLevel="1" x14ac:dyDescent="0.25">
      <c r="A61" s="12" t="s">
        <v>52</v>
      </c>
      <c r="B61" s="12"/>
      <c r="C61" s="12" t="s">
        <v>51</v>
      </c>
      <c r="D61" s="10"/>
      <c r="E61" s="50"/>
      <c r="F61" s="91">
        <f t="shared" ref="F61:F66" si="7">D61*E61</f>
        <v>0</v>
      </c>
      <c r="G61" s="12"/>
    </row>
    <row r="62" spans="1:8" hidden="1" outlineLevel="1" x14ac:dyDescent="0.25">
      <c r="A62" s="12" t="s">
        <v>53</v>
      </c>
      <c r="B62" s="12"/>
      <c r="C62" s="12" t="s">
        <v>51</v>
      </c>
      <c r="D62" s="10"/>
      <c r="E62" s="50"/>
      <c r="F62" s="91">
        <f t="shared" si="7"/>
        <v>0</v>
      </c>
      <c r="G62" s="12"/>
    </row>
    <row r="63" spans="1:8" ht="12" hidden="1" customHeight="1" outlineLevel="1" x14ac:dyDescent="0.25">
      <c r="A63" s="47" t="s">
        <v>54</v>
      </c>
      <c r="B63" s="48"/>
      <c r="C63" s="46" t="s">
        <v>55</v>
      </c>
      <c r="D63" s="10"/>
      <c r="E63" s="50"/>
      <c r="F63" s="91">
        <f t="shared" si="7"/>
        <v>0</v>
      </c>
      <c r="G63" s="12"/>
    </row>
    <row r="64" spans="1:8" hidden="1" outlineLevel="1" x14ac:dyDescent="0.25">
      <c r="A64" s="12" t="s">
        <v>56</v>
      </c>
      <c r="B64" s="12"/>
      <c r="C64" s="12" t="s">
        <v>51</v>
      </c>
      <c r="D64" s="10"/>
      <c r="E64" s="50"/>
      <c r="F64" s="91">
        <f t="shared" si="7"/>
        <v>0</v>
      </c>
      <c r="G64" s="12"/>
    </row>
    <row r="65" spans="1:7" hidden="1" outlineLevel="1" x14ac:dyDescent="0.25">
      <c r="A65" s="12" t="s">
        <v>57</v>
      </c>
      <c r="B65" s="12"/>
      <c r="C65" s="12" t="s">
        <v>51</v>
      </c>
      <c r="D65" s="10"/>
      <c r="E65" s="50"/>
      <c r="F65" s="91">
        <f t="shared" si="7"/>
        <v>0</v>
      </c>
      <c r="G65" s="12"/>
    </row>
    <row r="66" spans="1:7" ht="11.5" hidden="1" customHeight="1" outlineLevel="1" x14ac:dyDescent="0.25">
      <c r="A66" s="12" t="s">
        <v>58</v>
      </c>
      <c r="B66" s="12"/>
      <c r="C66" s="12" t="s">
        <v>51</v>
      </c>
      <c r="D66" s="10"/>
      <c r="E66" s="50"/>
      <c r="F66" s="91">
        <f t="shared" si="7"/>
        <v>0</v>
      </c>
      <c r="G66" s="12"/>
    </row>
    <row r="67" spans="1:7" hidden="1" outlineLevel="1" x14ac:dyDescent="0.25">
      <c r="A67" s="12" t="s">
        <v>59</v>
      </c>
      <c r="B67" s="12"/>
      <c r="C67" s="12" t="s">
        <v>51</v>
      </c>
      <c r="D67" s="10"/>
      <c r="E67" s="50"/>
      <c r="F67" s="91">
        <f t="shared" ref="F67:F73" si="8">D67*E67</f>
        <v>0</v>
      </c>
      <c r="G67" s="12"/>
    </row>
    <row r="68" spans="1:7" hidden="1" outlineLevel="1" x14ac:dyDescent="0.25">
      <c r="A68" s="12" t="s">
        <v>59</v>
      </c>
      <c r="B68" s="12"/>
      <c r="C68" s="12" t="s">
        <v>51</v>
      </c>
      <c r="D68" s="10"/>
      <c r="E68" s="50"/>
      <c r="F68" s="91">
        <f t="shared" ref="F68:F70" si="9">D68*E68</f>
        <v>0</v>
      </c>
      <c r="G68" s="12"/>
    </row>
    <row r="69" spans="1:7" hidden="1" outlineLevel="1" x14ac:dyDescent="0.25">
      <c r="A69" s="12" t="s">
        <v>59</v>
      </c>
      <c r="B69" s="12"/>
      <c r="C69" s="12" t="s">
        <v>51</v>
      </c>
      <c r="D69" s="10"/>
      <c r="E69" s="50"/>
      <c r="F69" s="91">
        <f t="shared" si="9"/>
        <v>0</v>
      </c>
      <c r="G69" s="12"/>
    </row>
    <row r="70" spans="1:7" hidden="1" outlineLevel="1" x14ac:dyDescent="0.25">
      <c r="A70" s="12" t="s">
        <v>59</v>
      </c>
      <c r="B70" s="12"/>
      <c r="C70" s="12" t="s">
        <v>51</v>
      </c>
      <c r="D70" s="10"/>
      <c r="E70" s="50"/>
      <c r="F70" s="91">
        <f t="shared" si="9"/>
        <v>0</v>
      </c>
      <c r="G70" s="12"/>
    </row>
    <row r="71" spans="1:7" hidden="1" outlineLevel="1" x14ac:dyDescent="0.25">
      <c r="A71" s="12"/>
      <c r="B71" s="12"/>
      <c r="C71" s="12" t="s">
        <v>51</v>
      </c>
      <c r="D71" s="10"/>
      <c r="E71" s="50"/>
      <c r="F71" s="91">
        <f t="shared" si="8"/>
        <v>0</v>
      </c>
      <c r="G71" s="12"/>
    </row>
    <row r="72" spans="1:7" hidden="1" outlineLevel="1" x14ac:dyDescent="0.25">
      <c r="A72" s="12"/>
      <c r="B72" s="12"/>
      <c r="C72" s="12" t="s">
        <v>51</v>
      </c>
      <c r="D72" s="10"/>
      <c r="E72" s="50"/>
      <c r="F72" s="91">
        <f t="shared" si="8"/>
        <v>0</v>
      </c>
      <c r="G72" s="12"/>
    </row>
    <row r="73" spans="1:7" hidden="1" outlineLevel="1" x14ac:dyDescent="0.25">
      <c r="A73" s="12"/>
      <c r="B73" s="12"/>
      <c r="C73" s="12" t="s">
        <v>51</v>
      </c>
      <c r="D73" s="10"/>
      <c r="E73" s="50"/>
      <c r="F73" s="91">
        <f t="shared" si="8"/>
        <v>0</v>
      </c>
      <c r="G73" s="12"/>
    </row>
    <row r="74" spans="1:7" s="2" customFormat="1" ht="5.5" hidden="1" customHeight="1" outlineLevel="1" x14ac:dyDescent="0.25">
      <c r="C74" s="9"/>
      <c r="F74" s="85"/>
    </row>
    <row r="75" spans="1:7" hidden="1" collapsed="1" x14ac:dyDescent="0.25">
      <c r="A75" s="6" t="s">
        <v>22</v>
      </c>
      <c r="B75" s="6"/>
      <c r="C75" s="6"/>
      <c r="D75" s="6"/>
      <c r="E75" s="6"/>
      <c r="F75" s="92">
        <f>SUM(F60:F74)</f>
        <v>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hidden="1" outlineLevel="1" x14ac:dyDescent="0.25">
      <c r="A80" s="45" t="s">
        <v>62</v>
      </c>
      <c r="B80" s="7"/>
      <c r="C80" s="12" t="s">
        <v>51</v>
      </c>
      <c r="D80" s="10"/>
      <c r="E80" s="50"/>
      <c r="F80" s="91">
        <f>D80*E80</f>
        <v>0</v>
      </c>
      <c r="G80" s="12"/>
    </row>
    <row r="81" spans="1:7" hidden="1" outlineLevel="1" x14ac:dyDescent="0.25">
      <c r="A81" s="12" t="s">
        <v>63</v>
      </c>
      <c r="B81" s="7"/>
      <c r="C81" s="12" t="s">
        <v>51</v>
      </c>
      <c r="D81" s="10"/>
      <c r="E81" s="50"/>
      <c r="F81" s="91">
        <f t="shared" ref="F81:F84" si="10">D81*E81</f>
        <v>0</v>
      </c>
      <c r="G81" s="12"/>
    </row>
    <row r="82" spans="1:7" ht="23" hidden="1" outlineLevel="1" x14ac:dyDescent="0.25">
      <c r="A82" s="12" t="s">
        <v>64</v>
      </c>
      <c r="B82" s="7"/>
      <c r="C82" s="12" t="s">
        <v>51</v>
      </c>
      <c r="D82" s="10"/>
      <c r="E82" s="50"/>
      <c r="F82" s="91">
        <f t="shared" si="10"/>
        <v>0</v>
      </c>
      <c r="G82" s="12"/>
    </row>
    <row r="83" spans="1:7" hidden="1" outlineLevel="1" x14ac:dyDescent="0.25">
      <c r="A83" s="12" t="s">
        <v>65</v>
      </c>
      <c r="B83" s="7"/>
      <c r="C83" s="12" t="s">
        <v>51</v>
      </c>
      <c r="D83" s="10"/>
      <c r="E83" s="50"/>
      <c r="F83" s="91">
        <f>D83*E83</f>
        <v>0</v>
      </c>
      <c r="G83" s="12"/>
    </row>
    <row r="84" spans="1:7" hidden="1" outlineLevel="1" x14ac:dyDescent="0.25">
      <c r="A84" s="11" t="s">
        <v>100</v>
      </c>
      <c r="B84" s="7"/>
      <c r="C84" s="7" t="s">
        <v>55</v>
      </c>
      <c r="D84" s="10"/>
      <c r="E84" s="50"/>
      <c r="F84" s="91">
        <f t="shared" si="10"/>
        <v>0</v>
      </c>
      <c r="G84" s="12"/>
    </row>
    <row r="85" spans="1:7" ht="11.5" customHeight="1" outlineLevel="1" x14ac:dyDescent="0.25">
      <c r="A85" s="49" t="s">
        <v>66</v>
      </c>
      <c r="B85" s="7"/>
      <c r="C85" s="47" t="s">
        <v>55</v>
      </c>
      <c r="D85" s="10"/>
      <c r="E85" s="116">
        <v>105471</v>
      </c>
      <c r="F85" s="144">
        <v>105471</v>
      </c>
      <c r="G85" s="114" t="s">
        <v>103</v>
      </c>
    </row>
    <row r="86" spans="1:7" ht="11.5" hidden="1" customHeight="1" outlineLevel="1" x14ac:dyDescent="0.25">
      <c r="A86" s="45" t="s">
        <v>67</v>
      </c>
      <c r="B86" s="7"/>
      <c r="C86" s="12" t="s">
        <v>51</v>
      </c>
      <c r="D86" s="10"/>
      <c r="E86" s="50"/>
      <c r="F86" s="91">
        <f>D86*E86</f>
        <v>0</v>
      </c>
      <c r="G86" s="12"/>
    </row>
    <row r="87" spans="1:7" hidden="1" outlineLevel="1" x14ac:dyDescent="0.25">
      <c r="A87" s="45" t="s">
        <v>67</v>
      </c>
      <c r="B87" s="7"/>
      <c r="C87" s="12" t="s">
        <v>51</v>
      </c>
      <c r="D87" s="10"/>
      <c r="E87" s="50"/>
      <c r="F87" s="91">
        <f>D87*E87</f>
        <v>0</v>
      </c>
      <c r="G87" s="12"/>
    </row>
    <row r="88" spans="1:7" hidden="1" outlineLevel="1" x14ac:dyDescent="0.25">
      <c r="A88" s="45"/>
      <c r="B88" s="7"/>
      <c r="C88" s="12" t="s">
        <v>51</v>
      </c>
      <c r="D88" s="10"/>
      <c r="E88" s="50"/>
      <c r="F88" s="91">
        <f>D88*E88</f>
        <v>0</v>
      </c>
      <c r="G88" s="12"/>
    </row>
    <row r="89" spans="1:7" hidden="1" outlineLevel="1" x14ac:dyDescent="0.25">
      <c r="A89" s="45"/>
      <c r="B89" s="7"/>
      <c r="C89" s="12" t="s">
        <v>51</v>
      </c>
      <c r="D89" s="10"/>
      <c r="E89" s="50"/>
      <c r="F89" s="91">
        <f>D89*E89</f>
        <v>0</v>
      </c>
      <c r="G89" s="12"/>
    </row>
    <row r="90" spans="1:7" hidden="1" outlineLevel="1" x14ac:dyDescent="0.25">
      <c r="A90" s="45"/>
      <c r="B90" s="7"/>
      <c r="C90" s="12" t="s">
        <v>51</v>
      </c>
      <c r="D90" s="10"/>
      <c r="E90" s="50"/>
      <c r="F90" s="91">
        <f t="shared" ref="F90:F92" si="11">D90*E90</f>
        <v>0</v>
      </c>
      <c r="G90" s="12"/>
    </row>
    <row r="91" spans="1:7" hidden="1" outlineLevel="1" x14ac:dyDescent="0.25">
      <c r="A91" s="45"/>
      <c r="B91" s="7"/>
      <c r="C91" s="12" t="s">
        <v>51</v>
      </c>
      <c r="D91" s="10"/>
      <c r="E91" s="50"/>
      <c r="F91" s="91">
        <f t="shared" si="11"/>
        <v>0</v>
      </c>
      <c r="G91" s="12"/>
    </row>
    <row r="92" spans="1:7" hidden="1" outlineLevel="1" x14ac:dyDescent="0.25">
      <c r="A92" s="45"/>
      <c r="B92" s="7"/>
      <c r="C92" s="12" t="s">
        <v>51</v>
      </c>
      <c r="D92" s="10"/>
      <c r="E92" s="50"/>
      <c r="F92" s="91">
        <f t="shared" si="11"/>
        <v>0</v>
      </c>
      <c r="G92" s="12"/>
    </row>
    <row r="93" spans="1:7" s="2" customFormat="1" ht="5.5" hidden="1" customHeight="1" outlineLevel="1" x14ac:dyDescent="0.25">
      <c r="F93" s="85"/>
    </row>
    <row r="94" spans="1:7" hidden="1" x14ac:dyDescent="0.25">
      <c r="A94" s="6" t="s">
        <v>22</v>
      </c>
      <c r="B94" s="6"/>
      <c r="C94" s="6"/>
      <c r="D94" s="6"/>
      <c r="E94" s="6"/>
      <c r="F94" s="92">
        <f>SUM(F80:F93)</f>
        <v>105471</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105471</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
    </row>
    <row r="103" spans="1:7" ht="26" x14ac:dyDescent="0.25">
      <c r="A103" s="145" t="s">
        <v>105</v>
      </c>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0" t="s">
        <v>96</v>
      </c>
      <c r="B1" s="121"/>
      <c r="C1" s="121"/>
      <c r="D1" s="121"/>
      <c r="E1" s="121"/>
      <c r="F1" s="121"/>
      <c r="G1" s="43"/>
      <c r="H1" s="42"/>
    </row>
    <row r="2" spans="1:14" s="2" customFormat="1" ht="23.25" customHeight="1" x14ac:dyDescent="0.25">
      <c r="A2" s="83" t="s">
        <v>0</v>
      </c>
      <c r="F2" s="85"/>
    </row>
    <row r="3" spans="1:14" ht="23.25" customHeight="1" x14ac:dyDescent="0.25">
      <c r="A3" s="25" t="s">
        <v>1</v>
      </c>
      <c r="B3" s="51" t="str">
        <f>'Price schedule | Services'!B3</f>
        <v>7000020801</v>
      </c>
      <c r="C3" s="26" t="s">
        <v>2</v>
      </c>
      <c r="D3" s="125">
        <f>'Price schedule | Services'!D3</f>
        <v>0</v>
      </c>
      <c r="E3" s="126"/>
      <c r="F3" s="86"/>
      <c r="G3" s="4"/>
    </row>
    <row r="4" spans="1:14" s="2" customFormat="1" ht="5.25" customHeight="1" x14ac:dyDescent="0.25">
      <c r="A4" s="24"/>
      <c r="C4" s="27"/>
      <c r="F4" s="85"/>
    </row>
    <row r="5" spans="1:14" x14ac:dyDescent="0.25">
      <c r="A5" s="28" t="s">
        <v>97</v>
      </c>
      <c r="B5" s="51">
        <f>'Price schedule | Services'!B5</f>
        <v>0</v>
      </c>
      <c r="C5" s="26" t="s">
        <v>3</v>
      </c>
      <c r="D5" s="127">
        <f>'Price schedule | Services'!D5</f>
        <v>0</v>
      </c>
      <c r="E5" s="128"/>
      <c r="F5" s="128"/>
      <c r="G5" s="128"/>
    </row>
    <row r="6" spans="1:14" s="2" customFormat="1" ht="3.5" x14ac:dyDescent="0.25">
      <c r="A6" s="24"/>
      <c r="C6" s="27"/>
      <c r="F6" s="85"/>
    </row>
    <row r="7" spans="1:14" ht="34.5" customHeight="1" x14ac:dyDescent="0.25">
      <c r="A7" s="28" t="s">
        <v>4</v>
      </c>
      <c r="B7" s="100" t="s">
        <v>5</v>
      </c>
      <c r="C7" s="26" t="s">
        <v>6</v>
      </c>
      <c r="D7" s="129">
        <f>'Price schedule | Services'!D7</f>
        <v>0</v>
      </c>
      <c r="E7" s="130"/>
      <c r="F7" s="130"/>
      <c r="G7" s="130"/>
    </row>
    <row r="8" spans="1:14" s="17" customFormat="1" ht="9" x14ac:dyDescent="0.25">
      <c r="A8" s="29"/>
      <c r="B8" s="30"/>
      <c r="C8" s="30"/>
      <c r="D8" s="30"/>
      <c r="E8" s="30"/>
      <c r="F8" s="87"/>
      <c r="G8" s="30"/>
    </row>
    <row r="9" spans="1:14" x14ac:dyDescent="0.25">
      <c r="A9" s="5" t="s">
        <v>7</v>
      </c>
      <c r="B9" s="5"/>
      <c r="C9" s="5"/>
      <c r="D9" s="5"/>
      <c r="E9" s="5"/>
      <c r="F9" s="88"/>
      <c r="G9" s="5"/>
    </row>
    <row r="10" spans="1:14" s="19" customFormat="1" ht="4.5" outlineLevel="1" x14ac:dyDescent="0.25">
      <c r="F10" s="89"/>
    </row>
    <row r="11" spans="1:14" outlineLevel="1" x14ac:dyDescent="0.25">
      <c r="A11" s="3" t="s">
        <v>8</v>
      </c>
      <c r="B11" s="33" t="s">
        <v>9</v>
      </c>
      <c r="C11" s="34"/>
      <c r="D11" s="3" t="s">
        <v>10</v>
      </c>
      <c r="E11" s="3" t="s">
        <v>11</v>
      </c>
      <c r="F11" s="90" t="s">
        <v>12</v>
      </c>
      <c r="G11" s="3" t="s">
        <v>13</v>
      </c>
    </row>
    <row r="12" spans="1:14" outlineLevel="1" x14ac:dyDescent="0.25">
      <c r="A12" s="12" t="s">
        <v>14</v>
      </c>
      <c r="B12" s="35"/>
      <c r="C12" s="36"/>
      <c r="D12" s="10"/>
      <c r="E12" s="50"/>
      <c r="F12" s="91">
        <f>D12*E12</f>
        <v>0</v>
      </c>
      <c r="G12" s="12"/>
    </row>
    <row r="13" spans="1:14" outlineLevel="1" x14ac:dyDescent="0.25">
      <c r="A13" s="12" t="s">
        <v>15</v>
      </c>
      <c r="B13" s="35"/>
      <c r="C13" s="36"/>
      <c r="D13" s="10"/>
      <c r="E13" s="50"/>
      <c r="F13" s="91">
        <f>D13*E13</f>
        <v>0</v>
      </c>
      <c r="G13" s="12"/>
      <c r="N13" s="20"/>
    </row>
    <row r="14" spans="1:14" outlineLevel="1" x14ac:dyDescent="0.25">
      <c r="A14" s="12" t="s">
        <v>16</v>
      </c>
      <c r="B14" s="35"/>
      <c r="C14" s="36"/>
      <c r="D14" s="10"/>
      <c r="E14" s="50"/>
      <c r="F14" s="91">
        <f t="shared" ref="F14:F19" si="0">D14*E14</f>
        <v>0</v>
      </c>
      <c r="G14" s="12"/>
      <c r="N14" s="20"/>
    </row>
    <row r="15" spans="1:14" outlineLevel="1" x14ac:dyDescent="0.25">
      <c r="A15" s="12" t="s">
        <v>17</v>
      </c>
      <c r="B15" s="35"/>
      <c r="C15" s="36"/>
      <c r="D15" s="10"/>
      <c r="E15" s="50"/>
      <c r="F15" s="91">
        <f t="shared" si="0"/>
        <v>0</v>
      </c>
      <c r="G15" s="12"/>
      <c r="N15" s="20"/>
    </row>
    <row r="16" spans="1:14" outlineLevel="1" x14ac:dyDescent="0.25">
      <c r="A16" s="12" t="s">
        <v>18</v>
      </c>
      <c r="B16" s="35"/>
      <c r="C16" s="36"/>
      <c r="D16" s="10"/>
      <c r="E16" s="50"/>
      <c r="F16" s="91">
        <f t="shared" si="0"/>
        <v>0</v>
      </c>
      <c r="G16" s="12"/>
      <c r="N16" s="20"/>
    </row>
    <row r="17" spans="1:14" outlineLevel="1" x14ac:dyDescent="0.25">
      <c r="A17" s="12" t="s">
        <v>19</v>
      </c>
      <c r="B17" s="35"/>
      <c r="C17" s="36"/>
      <c r="D17" s="10"/>
      <c r="E17" s="50"/>
      <c r="F17" s="91">
        <f t="shared" si="0"/>
        <v>0</v>
      </c>
      <c r="G17" s="12"/>
      <c r="N17" s="20"/>
    </row>
    <row r="18" spans="1:14" outlineLevel="1" x14ac:dyDescent="0.25">
      <c r="A18" s="12" t="s">
        <v>20</v>
      </c>
      <c r="B18" s="35"/>
      <c r="C18" s="36"/>
      <c r="D18" s="10"/>
      <c r="E18" s="50"/>
      <c r="F18" s="91">
        <f t="shared" si="0"/>
        <v>0</v>
      </c>
      <c r="G18" s="12"/>
      <c r="N18" s="20"/>
    </row>
    <row r="19" spans="1:14" outlineLevel="1" x14ac:dyDescent="0.25">
      <c r="A19" s="12" t="s">
        <v>21</v>
      </c>
      <c r="B19" s="35"/>
      <c r="C19" s="36"/>
      <c r="D19" s="10"/>
      <c r="E19" s="50"/>
      <c r="F19" s="91">
        <f t="shared" si="0"/>
        <v>0</v>
      </c>
      <c r="G19" s="12"/>
      <c r="N19" s="20"/>
    </row>
    <row r="20" spans="1:14" s="2" customFormat="1" ht="5.5" customHeight="1" outlineLevel="1" x14ac:dyDescent="0.25">
      <c r="C20" s="9"/>
      <c r="F20" s="85"/>
    </row>
    <row r="21" spans="1:14"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30</v>
      </c>
      <c r="D26" s="10"/>
      <c r="E26" s="50"/>
      <c r="F26" s="91">
        <f>D26*E26</f>
        <v>0</v>
      </c>
      <c r="G26" s="12"/>
    </row>
    <row r="27" spans="1:14" x14ac:dyDescent="0.25">
      <c r="A27" s="12" t="s">
        <v>31</v>
      </c>
      <c r="B27" s="22" t="str">
        <f>IFERROR(VLOOKUP(A27,'List of key experts'!$B$11:$D$34,3,0)&amp;" "&amp;VLOOKUP(A27,'List of key experts'!$B$11:$D$34,2,0),"N.N.")</f>
        <v xml:space="preserve">  </v>
      </c>
      <c r="C27" s="8" t="s">
        <v>30</v>
      </c>
      <c r="D27" s="10"/>
      <c r="E27" s="50"/>
      <c r="F27" s="91">
        <f t="shared" ref="F27:F36" si="1">D27*E27</f>
        <v>0</v>
      </c>
      <c r="G27" s="12"/>
    </row>
    <row r="28" spans="1:14" outlineLevel="1" x14ac:dyDescent="0.25">
      <c r="A28" s="12" t="s">
        <v>32</v>
      </c>
      <c r="B28" s="22" t="str">
        <f>IFERROR(VLOOKUP(A28,'List of key experts'!$B$11:$D$34,3,0)&amp;" "&amp;VLOOKUP(A28,'List of key experts'!$B$11:$D$34,2,0),"N.N.")</f>
        <v xml:space="preserve"> </v>
      </c>
      <c r="C28" s="8" t="s">
        <v>30</v>
      </c>
      <c r="D28" s="10"/>
      <c r="E28" s="50"/>
      <c r="F28" s="91">
        <f t="shared" si="1"/>
        <v>0</v>
      </c>
      <c r="G28" s="12"/>
    </row>
    <row r="29" spans="1:14" outlineLevel="1" x14ac:dyDescent="0.25">
      <c r="A29" s="12" t="s">
        <v>33</v>
      </c>
      <c r="B29" s="22" t="str">
        <f>IFERROR(VLOOKUP(A29,'List of key experts'!$B$11:$D$34,3,0)&amp;" "&amp;VLOOKUP(A29,'List of key experts'!$B$11:$D$34,2,0),"N.N.")</f>
        <v xml:space="preserve"> </v>
      </c>
      <c r="C29" s="8" t="s">
        <v>30</v>
      </c>
      <c r="D29" s="10"/>
      <c r="E29" s="50"/>
      <c r="F29" s="91">
        <f t="shared" si="1"/>
        <v>0</v>
      </c>
      <c r="G29" s="12"/>
    </row>
    <row r="30" spans="1:14"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outlineLevel="1" x14ac:dyDescent="0.25">
      <c r="A32" s="12" t="s">
        <v>36</v>
      </c>
      <c r="B32" s="22" t="str">
        <f>IFERROR(VLOOKUP(A32,'List of key experts'!$B$11:$D$34,3,0)&amp;" "&amp;VLOOKUP(A32,'List of key experts'!$B$11:$D$34,2,0),"N.N.")</f>
        <v>N.N.</v>
      </c>
      <c r="C32" s="8" t="s">
        <v>30</v>
      </c>
      <c r="D32" s="10"/>
      <c r="E32" s="50"/>
      <c r="F32" s="91">
        <f t="shared" si="1"/>
        <v>0</v>
      </c>
      <c r="G32" s="12"/>
    </row>
    <row r="33" spans="1:7" outlineLevel="1" x14ac:dyDescent="0.25">
      <c r="A33" s="12" t="s">
        <v>37</v>
      </c>
      <c r="B33" s="22" t="str">
        <f>IFERROR(VLOOKUP(A33,'List of key experts'!$B$11:$D$34,3,0)&amp;" "&amp;VLOOKUP(A33,'List of key experts'!$B$11:$D$34,2,0),"N.N.")</f>
        <v>N.N.</v>
      </c>
      <c r="C33" s="8" t="s">
        <v>30</v>
      </c>
      <c r="D33" s="10"/>
      <c r="E33" s="50"/>
      <c r="F33" s="91">
        <f t="shared" si="1"/>
        <v>0</v>
      </c>
      <c r="G33" s="12"/>
    </row>
    <row r="34" spans="1:7" outlineLevel="1" x14ac:dyDescent="0.25">
      <c r="A34" s="12" t="s">
        <v>38</v>
      </c>
      <c r="B34" s="22" t="str">
        <f>IFERROR(VLOOKUP(A34,'List of key experts'!$B$11:$D$34,3,0)&amp;" "&amp;VLOOKUP(A34,'List of key experts'!$B$11:$D$34,2,0),"N.N.")</f>
        <v>N.N.</v>
      </c>
      <c r="C34" s="8" t="s">
        <v>30</v>
      </c>
      <c r="D34" s="10"/>
      <c r="E34" s="50"/>
      <c r="F34" s="91">
        <f t="shared" si="1"/>
        <v>0</v>
      </c>
      <c r="G34" s="12"/>
    </row>
    <row r="35" spans="1:7" outlineLevel="1" x14ac:dyDescent="0.25">
      <c r="A35" s="12" t="s">
        <v>39</v>
      </c>
      <c r="B35" s="22" t="str">
        <f>IFERROR(VLOOKUP(A35,'List of key experts'!$B$11:$D$34,3,0)&amp;" "&amp;VLOOKUP(A35,'List of key experts'!$B$11:$D$34,2,0),"N.N.")</f>
        <v>N.N.</v>
      </c>
      <c r="C35" s="8" t="s">
        <v>30</v>
      </c>
      <c r="D35" s="10"/>
      <c r="E35" s="50"/>
      <c r="F35" s="91">
        <f t="shared" si="1"/>
        <v>0</v>
      </c>
      <c r="G35" s="12"/>
    </row>
    <row r="36" spans="1:7"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x14ac:dyDescent="0.25">
      <c r="A40" s="21" t="s">
        <v>98</v>
      </c>
      <c r="B40" s="3" t="s">
        <v>25</v>
      </c>
      <c r="C40" s="3" t="s">
        <v>41</v>
      </c>
      <c r="D40" s="3" t="s">
        <v>42</v>
      </c>
      <c r="E40" s="3" t="s">
        <v>43</v>
      </c>
      <c r="F40" s="90" t="s">
        <v>28</v>
      </c>
      <c r="G40" s="3" t="s">
        <v>13</v>
      </c>
    </row>
    <row r="41" spans="1:7" x14ac:dyDescent="0.25">
      <c r="A41" s="12" t="s">
        <v>29</v>
      </c>
      <c r="B41" s="22" t="str">
        <f>IFERROR(VLOOKUP(A41,'List of key experts'!$B$11:$D$34,3,0)&amp;" "&amp;VLOOKUP(A41,'List of key experts'!$B$11:$D$34,2,0),"N.N.")</f>
        <v xml:space="preserve"> </v>
      </c>
      <c r="C41" s="8" t="s">
        <v>30</v>
      </c>
      <c r="D41" s="10"/>
      <c r="E41" s="50"/>
      <c r="F41" s="91">
        <f>D41*E41</f>
        <v>0</v>
      </c>
      <c r="G41" s="12"/>
    </row>
    <row r="42" spans="1:7" x14ac:dyDescent="0.25">
      <c r="A42" s="12" t="s">
        <v>31</v>
      </c>
      <c r="B42" s="22" t="str">
        <f>IFERROR(VLOOKUP(A42,'List of key experts'!$B$11:$D$34,3,0)&amp;" "&amp;VLOOKUP(A42,'List of key experts'!$B$11:$D$34,2,0),"N.N.")</f>
        <v xml:space="preserve">  </v>
      </c>
      <c r="C42" s="8" t="s">
        <v>30</v>
      </c>
      <c r="D42" s="10"/>
      <c r="E42" s="50"/>
      <c r="F42" s="91">
        <f t="shared" ref="F42:F51" si="2">D42*E42</f>
        <v>0</v>
      </c>
      <c r="G42" s="12"/>
    </row>
    <row r="43" spans="1:7" outlineLevel="1" x14ac:dyDescent="0.25">
      <c r="A43" s="12" t="s">
        <v>32</v>
      </c>
      <c r="B43" s="22" t="str">
        <f>IFERROR(VLOOKUP(A43,'List of key experts'!$B$11:$D$34,3,0)&amp;" "&amp;VLOOKUP(A43,'List of key experts'!$B$11:$D$34,2,0),"N.N.")</f>
        <v xml:space="preserve"> </v>
      </c>
      <c r="C43" s="8" t="s">
        <v>30</v>
      </c>
      <c r="D43" s="10"/>
      <c r="E43" s="50"/>
      <c r="F43" s="91">
        <f t="shared" si="2"/>
        <v>0</v>
      </c>
      <c r="G43" s="12"/>
    </row>
    <row r="44" spans="1:7" outlineLevel="1" x14ac:dyDescent="0.25">
      <c r="A44" s="12" t="s">
        <v>33</v>
      </c>
      <c r="B44" s="22" t="str">
        <f>IFERROR(VLOOKUP(A44,'List of key experts'!$B$11:$D$34,3,0)&amp;" "&amp;VLOOKUP(A44,'List of key experts'!$B$11:$D$34,2,0),"N.N.")</f>
        <v xml:space="preserve"> </v>
      </c>
      <c r="C44" s="8" t="s">
        <v>30</v>
      </c>
      <c r="D44" s="10"/>
      <c r="E44" s="50"/>
      <c r="F44" s="91">
        <f t="shared" si="2"/>
        <v>0</v>
      </c>
      <c r="G44" s="12"/>
    </row>
    <row r="45" spans="1:7" outlineLevel="1" x14ac:dyDescent="0.25">
      <c r="A45" s="12" t="s">
        <v>34</v>
      </c>
      <c r="B45" s="22" t="str">
        <f>IFERROR(VLOOKUP(A45,'List of key experts'!$B$11:$D$34,3,0)&amp;" "&amp;VLOOKUP(A45,'List of key experts'!$B$11:$D$34,2,0),"N.N.")</f>
        <v xml:space="preserve"> </v>
      </c>
      <c r="C45" s="8" t="s">
        <v>30</v>
      </c>
      <c r="D45" s="10"/>
      <c r="E45" s="50"/>
      <c r="F45" s="91">
        <f t="shared" si="2"/>
        <v>0</v>
      </c>
      <c r="G45" s="12"/>
    </row>
    <row r="46" spans="1:7" outlineLevel="1" x14ac:dyDescent="0.25">
      <c r="A46" s="12" t="s">
        <v>35</v>
      </c>
      <c r="B46" s="22" t="str">
        <f>IFERROR(VLOOKUP(A46,'List of key experts'!$B$11:$D$34,3,0)&amp;" "&amp;VLOOKUP(A46,'List of key experts'!$B$11:$D$34,2,0),"N.N.")</f>
        <v xml:space="preserve"> </v>
      </c>
      <c r="C46" s="8" t="s">
        <v>30</v>
      </c>
      <c r="D46" s="10"/>
      <c r="E46" s="50"/>
      <c r="F46" s="91">
        <f t="shared" si="2"/>
        <v>0</v>
      </c>
      <c r="G46" s="12"/>
    </row>
    <row r="47" spans="1:7" outlineLevel="1" x14ac:dyDescent="0.25">
      <c r="A47" s="12" t="s">
        <v>36</v>
      </c>
      <c r="B47" s="22" t="str">
        <f>IFERROR(VLOOKUP(A47,'List of key experts'!$B$11:$D$34,3,0)&amp;" "&amp;VLOOKUP(A47,'List of key experts'!$B$11:$D$34,2,0),"N.N.")</f>
        <v>N.N.</v>
      </c>
      <c r="C47" s="8" t="s">
        <v>30</v>
      </c>
      <c r="D47" s="10"/>
      <c r="E47" s="50"/>
      <c r="F47" s="91">
        <f t="shared" si="2"/>
        <v>0</v>
      </c>
      <c r="G47" s="12"/>
    </row>
    <row r="48" spans="1:7" outlineLevel="1" x14ac:dyDescent="0.25">
      <c r="A48" s="12" t="s">
        <v>37</v>
      </c>
      <c r="B48" s="22" t="str">
        <f>IFERROR(VLOOKUP(A48,'List of key experts'!$B$11:$D$34,3,0)&amp;" "&amp;VLOOKUP(A48,'List of key experts'!$B$11:$D$34,2,0),"N.N.")</f>
        <v>N.N.</v>
      </c>
      <c r="C48" s="8" t="s">
        <v>30</v>
      </c>
      <c r="D48" s="10"/>
      <c r="E48" s="50"/>
      <c r="F48" s="91">
        <f t="shared" si="2"/>
        <v>0</v>
      </c>
      <c r="G48" s="12"/>
    </row>
    <row r="49" spans="1:8" outlineLevel="1" x14ac:dyDescent="0.25">
      <c r="A49" s="12" t="s">
        <v>38</v>
      </c>
      <c r="B49" s="22" t="str">
        <f>IFERROR(VLOOKUP(A49,'List of key experts'!$B$11:$D$34,3,0)&amp;" "&amp;VLOOKUP(A49,'List of key experts'!$B$11:$D$34,2,0),"N.N.")</f>
        <v>N.N.</v>
      </c>
      <c r="C49" s="8" t="s">
        <v>30</v>
      </c>
      <c r="D49" s="10"/>
      <c r="E49" s="50"/>
      <c r="F49" s="91">
        <f t="shared" si="2"/>
        <v>0</v>
      </c>
      <c r="G49" s="12"/>
    </row>
    <row r="50" spans="1:8" outlineLevel="1" x14ac:dyDescent="0.25">
      <c r="A50" s="12" t="s">
        <v>39</v>
      </c>
      <c r="B50" s="22" t="str">
        <f>IFERROR(VLOOKUP(A50,'List of key experts'!$B$11:$D$34,3,0)&amp;" "&amp;VLOOKUP(A50,'List of key experts'!$B$11:$D$34,2,0),"N.N.")</f>
        <v>N.N.</v>
      </c>
      <c r="C50" s="8" t="s">
        <v>30</v>
      </c>
      <c r="D50" s="10"/>
      <c r="E50" s="50"/>
      <c r="F50" s="91">
        <f t="shared" si="2"/>
        <v>0</v>
      </c>
      <c r="G50" s="12"/>
    </row>
    <row r="51" spans="1:8" outlineLevel="1" x14ac:dyDescent="0.25">
      <c r="A51" s="12" t="s">
        <v>40</v>
      </c>
      <c r="B51" s="22" t="str">
        <f>IFERROR(VLOOKUP(A51,'List of key experts'!$B$11:$D$34,3,0)&amp;" "&amp;VLOOKUP(A51,'List of key experts'!$B$11:$D$34,2,0),"N.N.")</f>
        <v>N.N.</v>
      </c>
      <c r="C51" s="8" t="s">
        <v>30</v>
      </c>
      <c r="D51" s="10"/>
      <c r="E51" s="50"/>
      <c r="F51" s="91">
        <f t="shared" si="2"/>
        <v>0</v>
      </c>
      <c r="G51" s="12"/>
    </row>
    <row r="52" spans="1:8" s="2" customFormat="1" ht="5.5" customHeight="1" outlineLevel="1" x14ac:dyDescent="0.25">
      <c r="C52" s="9"/>
      <c r="F52" s="85"/>
    </row>
    <row r="53" spans="1:8"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38"/>
      <c r="D57" s="38"/>
      <c r="E57" s="38"/>
      <c r="F57" s="94"/>
      <c r="G57" s="38"/>
      <c r="H57" s="38"/>
    </row>
    <row r="58" spans="1:8" ht="24" customHeight="1" x14ac:dyDescent="0.25">
      <c r="A58" s="119" t="s">
        <v>72</v>
      </c>
      <c r="B58" s="119"/>
      <c r="C58" s="119"/>
      <c r="D58" s="119"/>
      <c r="E58" s="119"/>
      <c r="F58" s="119"/>
      <c r="G58" s="119"/>
      <c r="H58" s="23"/>
    </row>
    <row r="59" spans="1:8" ht="23" x14ac:dyDescent="0.25">
      <c r="A59" s="3" t="s">
        <v>8</v>
      </c>
      <c r="B59" s="3" t="s">
        <v>48</v>
      </c>
      <c r="C59" s="3" t="s">
        <v>26</v>
      </c>
      <c r="D59" s="3" t="s">
        <v>42</v>
      </c>
      <c r="E59" s="3" t="s">
        <v>49</v>
      </c>
      <c r="F59" s="90" t="s">
        <v>28</v>
      </c>
      <c r="G59" s="3" t="s">
        <v>13</v>
      </c>
    </row>
    <row r="60" spans="1:8" outlineLevel="1" x14ac:dyDescent="0.25">
      <c r="A60" s="12" t="s">
        <v>50</v>
      </c>
      <c r="B60" s="12"/>
      <c r="C60" s="12" t="s">
        <v>51</v>
      </c>
      <c r="D60" s="10"/>
      <c r="E60" s="50"/>
      <c r="F60" s="91">
        <f>D60*E60</f>
        <v>0</v>
      </c>
      <c r="G60" s="12"/>
    </row>
    <row r="61" spans="1:8" outlineLevel="1" x14ac:dyDescent="0.25">
      <c r="A61" s="12" t="s">
        <v>52</v>
      </c>
      <c r="B61" s="12"/>
      <c r="C61" s="12" t="s">
        <v>51</v>
      </c>
      <c r="D61" s="10"/>
      <c r="E61" s="50"/>
      <c r="F61" s="91">
        <f t="shared" ref="F61:F73" si="3">D61*E61</f>
        <v>0</v>
      </c>
      <c r="G61" s="12"/>
    </row>
    <row r="62" spans="1:8" outlineLevel="1" x14ac:dyDescent="0.25">
      <c r="A62" s="12" t="s">
        <v>53</v>
      </c>
      <c r="B62" s="12"/>
      <c r="C62" s="12" t="s">
        <v>51</v>
      </c>
      <c r="D62" s="10"/>
      <c r="E62" s="50"/>
      <c r="F62" s="91">
        <f t="shared" si="3"/>
        <v>0</v>
      </c>
      <c r="G62" s="12"/>
    </row>
    <row r="63" spans="1:8" ht="12" customHeight="1" outlineLevel="1" x14ac:dyDescent="0.25">
      <c r="A63" s="47" t="s">
        <v>54</v>
      </c>
      <c r="B63" s="48"/>
      <c r="C63" s="46" t="s">
        <v>55</v>
      </c>
      <c r="D63" s="10"/>
      <c r="E63" s="50"/>
      <c r="F63" s="91">
        <f t="shared" si="3"/>
        <v>0</v>
      </c>
      <c r="G63" s="12"/>
    </row>
    <row r="64" spans="1:8" outlineLevel="1" x14ac:dyDescent="0.25">
      <c r="A64" s="12" t="s">
        <v>56</v>
      </c>
      <c r="B64" s="12"/>
      <c r="C64" s="12" t="s">
        <v>51</v>
      </c>
      <c r="D64" s="10"/>
      <c r="E64" s="50"/>
      <c r="F64" s="91">
        <f t="shared" si="3"/>
        <v>0</v>
      </c>
      <c r="G64" s="12"/>
    </row>
    <row r="65" spans="1:7" outlineLevel="1" x14ac:dyDescent="0.25">
      <c r="A65" s="12" t="s">
        <v>57</v>
      </c>
      <c r="B65" s="12"/>
      <c r="C65" s="12" t="s">
        <v>51</v>
      </c>
      <c r="D65" s="10"/>
      <c r="E65" s="50"/>
      <c r="F65" s="91">
        <f t="shared" si="3"/>
        <v>0</v>
      </c>
      <c r="G65" s="12"/>
    </row>
    <row r="66" spans="1:7" ht="23.15" customHeight="1" outlineLevel="1" x14ac:dyDescent="0.25">
      <c r="A66" s="12" t="s">
        <v>58</v>
      </c>
      <c r="B66" s="12"/>
      <c r="C66" s="12" t="s">
        <v>51</v>
      </c>
      <c r="D66" s="10"/>
      <c r="E66" s="50"/>
      <c r="F66" s="91">
        <f t="shared" si="3"/>
        <v>0</v>
      </c>
      <c r="G66" s="12"/>
    </row>
    <row r="67" spans="1:7" outlineLevel="1" x14ac:dyDescent="0.25">
      <c r="A67" s="12" t="s">
        <v>59</v>
      </c>
      <c r="B67" s="12"/>
      <c r="C67" s="12" t="s">
        <v>51</v>
      </c>
      <c r="D67" s="10"/>
      <c r="E67" s="50"/>
      <c r="F67" s="91">
        <f t="shared" si="3"/>
        <v>0</v>
      </c>
      <c r="G67" s="12"/>
    </row>
    <row r="68" spans="1:7" outlineLevel="1" x14ac:dyDescent="0.25">
      <c r="A68" s="12" t="s">
        <v>59</v>
      </c>
      <c r="B68" s="12"/>
      <c r="C68" s="12" t="s">
        <v>51</v>
      </c>
      <c r="D68" s="10"/>
      <c r="E68" s="50"/>
      <c r="F68" s="91">
        <f t="shared" si="3"/>
        <v>0</v>
      </c>
      <c r="G68" s="12"/>
    </row>
    <row r="69" spans="1:7" outlineLevel="1" x14ac:dyDescent="0.25">
      <c r="A69" s="12" t="s">
        <v>59</v>
      </c>
      <c r="B69" s="12"/>
      <c r="C69" s="12" t="s">
        <v>51</v>
      </c>
      <c r="D69" s="10"/>
      <c r="E69" s="50"/>
      <c r="F69" s="91">
        <f t="shared" si="3"/>
        <v>0</v>
      </c>
      <c r="G69" s="12"/>
    </row>
    <row r="70" spans="1:7" outlineLevel="1" x14ac:dyDescent="0.25">
      <c r="A70" s="12" t="s">
        <v>59</v>
      </c>
      <c r="B70" s="12"/>
      <c r="C70" s="12" t="s">
        <v>51</v>
      </c>
      <c r="D70" s="10"/>
      <c r="E70" s="50"/>
      <c r="F70" s="91">
        <f t="shared" si="3"/>
        <v>0</v>
      </c>
      <c r="G70" s="12"/>
    </row>
    <row r="71" spans="1:7" outlineLevel="1" x14ac:dyDescent="0.25">
      <c r="A71" s="12"/>
      <c r="B71" s="12"/>
      <c r="C71" s="12" t="s">
        <v>51</v>
      </c>
      <c r="D71" s="10"/>
      <c r="E71" s="50"/>
      <c r="F71" s="91">
        <f t="shared" si="3"/>
        <v>0</v>
      </c>
      <c r="G71" s="12"/>
    </row>
    <row r="72" spans="1:7" outlineLevel="1" x14ac:dyDescent="0.25">
      <c r="A72" s="12"/>
      <c r="B72" s="12"/>
      <c r="C72" s="12" t="s">
        <v>51</v>
      </c>
      <c r="D72" s="10"/>
      <c r="E72" s="50"/>
      <c r="F72" s="91">
        <f t="shared" si="3"/>
        <v>0</v>
      </c>
      <c r="G72" s="12"/>
    </row>
    <row r="73" spans="1:7" outlineLevel="1" x14ac:dyDescent="0.25">
      <c r="A73" s="12"/>
      <c r="B73" s="12"/>
      <c r="C73" s="12" t="s">
        <v>51</v>
      </c>
      <c r="D73" s="10"/>
      <c r="E73" s="50"/>
      <c r="F73" s="91">
        <f t="shared" si="3"/>
        <v>0</v>
      </c>
      <c r="G73" s="12"/>
    </row>
    <row r="74" spans="1:7" s="2" customFormat="1" ht="5.5" customHeight="1" outlineLevel="1" x14ac:dyDescent="0.25">
      <c r="C74" s="9"/>
      <c r="F74" s="85"/>
    </row>
    <row r="75" spans="1:7" x14ac:dyDescent="0.25">
      <c r="A75" s="6" t="s">
        <v>22</v>
      </c>
      <c r="B75" s="6"/>
      <c r="C75" s="6"/>
      <c r="D75" s="6"/>
      <c r="E75" s="6"/>
      <c r="F75" s="92">
        <f>SUM(F60:F74)</f>
        <v>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outlineLevel="1" x14ac:dyDescent="0.25">
      <c r="A80" s="45" t="s">
        <v>62</v>
      </c>
      <c r="B80" s="7"/>
      <c r="C80" s="12" t="s">
        <v>51</v>
      </c>
      <c r="D80" s="10"/>
      <c r="E80" s="50"/>
      <c r="F80" s="91">
        <f>D80*E80</f>
        <v>0</v>
      </c>
      <c r="G80" s="12"/>
    </row>
    <row r="81" spans="1:7" outlineLevel="1" x14ac:dyDescent="0.25">
      <c r="A81" s="12" t="s">
        <v>63</v>
      </c>
      <c r="B81" s="7"/>
      <c r="C81" s="12" t="s">
        <v>51</v>
      </c>
      <c r="D81" s="10"/>
      <c r="E81" s="50"/>
      <c r="F81" s="91">
        <f t="shared" ref="F81:F84" si="4">D81*E81</f>
        <v>0</v>
      </c>
      <c r="G81" s="12"/>
    </row>
    <row r="82" spans="1:7" ht="23" outlineLevel="1" x14ac:dyDescent="0.25">
      <c r="A82" s="12" t="s">
        <v>64</v>
      </c>
      <c r="B82" s="7"/>
      <c r="C82" s="12" t="s">
        <v>51</v>
      </c>
      <c r="D82" s="10"/>
      <c r="E82" s="50"/>
      <c r="F82" s="91">
        <f t="shared" si="4"/>
        <v>0</v>
      </c>
      <c r="G82" s="12"/>
    </row>
    <row r="83" spans="1:7" outlineLevel="1" x14ac:dyDescent="0.25">
      <c r="A83" s="12" t="s">
        <v>65</v>
      </c>
      <c r="B83" s="7"/>
      <c r="C83" s="12" t="s">
        <v>51</v>
      </c>
      <c r="D83" s="10"/>
      <c r="E83" s="50"/>
      <c r="F83" s="91">
        <f>D83*E83</f>
        <v>0</v>
      </c>
      <c r="G83" s="12"/>
    </row>
    <row r="84" spans="1:7" outlineLevel="1" x14ac:dyDescent="0.25">
      <c r="A84" s="11" t="s">
        <v>100</v>
      </c>
      <c r="B84" s="7"/>
      <c r="C84" s="7" t="s">
        <v>55</v>
      </c>
      <c r="D84" s="10"/>
      <c r="E84" s="50"/>
      <c r="F84" s="91">
        <f t="shared" si="4"/>
        <v>0</v>
      </c>
      <c r="G84" s="12"/>
    </row>
    <row r="85" spans="1:7" ht="11.5" customHeight="1" outlineLevel="1" x14ac:dyDescent="0.25">
      <c r="A85" s="49" t="s">
        <v>66</v>
      </c>
      <c r="B85" s="7"/>
      <c r="C85" s="7" t="s">
        <v>55</v>
      </c>
      <c r="D85" s="10"/>
      <c r="E85" s="50"/>
      <c r="F85" s="91">
        <f>D85*E85</f>
        <v>0</v>
      </c>
      <c r="G85" s="12"/>
    </row>
    <row r="86" spans="1:7" ht="11.5" customHeight="1" outlineLevel="1" x14ac:dyDescent="0.25">
      <c r="A86" s="45" t="s">
        <v>67</v>
      </c>
      <c r="B86" s="7"/>
      <c r="C86" s="12" t="s">
        <v>51</v>
      </c>
      <c r="D86" s="10"/>
      <c r="E86" s="50"/>
      <c r="F86" s="91">
        <f>D86*E86</f>
        <v>0</v>
      </c>
      <c r="G86" s="12"/>
    </row>
    <row r="87" spans="1:7" outlineLevel="1" x14ac:dyDescent="0.25">
      <c r="A87" s="45" t="s">
        <v>67</v>
      </c>
      <c r="B87" s="7"/>
      <c r="C87" s="12" t="s">
        <v>51</v>
      </c>
      <c r="D87" s="10"/>
      <c r="E87" s="50"/>
      <c r="F87" s="91">
        <f>D87*E87</f>
        <v>0</v>
      </c>
      <c r="G87" s="12"/>
    </row>
    <row r="88" spans="1:7" outlineLevel="1" x14ac:dyDescent="0.25">
      <c r="A88" s="45"/>
      <c r="B88" s="7"/>
      <c r="C88" s="12" t="s">
        <v>51</v>
      </c>
      <c r="D88" s="10"/>
      <c r="E88" s="50"/>
      <c r="F88" s="91">
        <f>D88*E88</f>
        <v>0</v>
      </c>
      <c r="G88" s="12"/>
    </row>
    <row r="89" spans="1:7" outlineLevel="1" x14ac:dyDescent="0.25">
      <c r="A89" s="45"/>
      <c r="B89" s="7"/>
      <c r="C89" s="12" t="s">
        <v>51</v>
      </c>
      <c r="D89" s="10"/>
      <c r="E89" s="50"/>
      <c r="F89" s="91">
        <f>D89*E89</f>
        <v>0</v>
      </c>
      <c r="G89" s="12"/>
    </row>
    <row r="90" spans="1:7" outlineLevel="1" x14ac:dyDescent="0.25">
      <c r="A90" s="45"/>
      <c r="B90" s="7"/>
      <c r="C90" s="12" t="s">
        <v>51</v>
      </c>
      <c r="D90" s="10"/>
      <c r="E90" s="50"/>
      <c r="F90" s="91">
        <f t="shared" ref="F90:F92" si="5">D90*E90</f>
        <v>0</v>
      </c>
      <c r="G90" s="12"/>
    </row>
    <row r="91" spans="1:7" outlineLevel="1" x14ac:dyDescent="0.25">
      <c r="A91" s="45"/>
      <c r="B91" s="7"/>
      <c r="C91" s="12" t="s">
        <v>51</v>
      </c>
      <c r="D91" s="10"/>
      <c r="E91" s="50"/>
      <c r="F91" s="91">
        <f t="shared" si="5"/>
        <v>0</v>
      </c>
      <c r="G91" s="12"/>
    </row>
    <row r="92" spans="1:7" outlineLevel="1" x14ac:dyDescent="0.25">
      <c r="A92" s="45"/>
      <c r="B92" s="7"/>
      <c r="C92" s="12" t="s">
        <v>51</v>
      </c>
      <c r="D92" s="10"/>
      <c r="E92" s="50"/>
      <c r="F92" s="91">
        <f t="shared" si="5"/>
        <v>0</v>
      </c>
      <c r="G92" s="12"/>
    </row>
    <row r="93" spans="1:7" s="2" customFormat="1" ht="5.5" customHeight="1" outlineLevel="1" x14ac:dyDescent="0.25">
      <c r="F93" s="85"/>
    </row>
    <row r="94" spans="1:7" x14ac:dyDescent="0.25">
      <c r="A94" s="6" t="s">
        <v>22</v>
      </c>
      <c r="B94" s="6"/>
      <c r="C94" s="6"/>
      <c r="D94" s="6"/>
      <c r="E94" s="6"/>
      <c r="F94" s="92">
        <f>SUM(F80:F93)</f>
        <v>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0"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34" t="s">
        <v>99</v>
      </c>
      <c r="B1" s="135"/>
      <c r="C1" s="135"/>
      <c r="D1" s="135"/>
      <c r="E1" s="135"/>
      <c r="F1" s="135"/>
      <c r="G1" s="136"/>
    </row>
    <row r="2" spans="1:14" ht="18.75" customHeight="1" x14ac:dyDescent="0.3">
      <c r="A2" s="83" t="s">
        <v>0</v>
      </c>
      <c r="E2" s="137"/>
      <c r="F2" s="137"/>
    </row>
    <row r="3" spans="1:14" ht="11.5" customHeight="1" x14ac:dyDescent="0.3">
      <c r="A3" s="25" t="s">
        <v>1</v>
      </c>
      <c r="B3" s="51" t="str">
        <f>'Price schedule | Services'!B3</f>
        <v>7000020801</v>
      </c>
      <c r="C3" s="26" t="s">
        <v>2</v>
      </c>
      <c r="D3" s="79">
        <f>'Price schedule | Services'!D3</f>
        <v>0</v>
      </c>
      <c r="E3" s="101"/>
      <c r="F3" s="26"/>
      <c r="G3" s="4"/>
    </row>
    <row r="4" spans="1:14" ht="5.25" customHeight="1" x14ac:dyDescent="0.3">
      <c r="A4" s="24"/>
      <c r="B4" s="2"/>
      <c r="C4" s="27"/>
      <c r="D4" s="2"/>
      <c r="E4" s="85"/>
      <c r="F4" s="2"/>
      <c r="G4" s="2"/>
      <c r="H4" s="53"/>
    </row>
    <row r="5" spans="1:14" ht="11.5" customHeight="1" x14ac:dyDescent="0.3">
      <c r="A5" s="28" t="s">
        <v>97</v>
      </c>
      <c r="B5" s="51">
        <f>'Price schedule | Services'!B5</f>
        <v>0</v>
      </c>
      <c r="C5" s="26" t="s">
        <v>3</v>
      </c>
      <c r="D5" s="140">
        <f>'Price schedule | Services'!D5</f>
        <v>0</v>
      </c>
      <c r="E5" s="140"/>
      <c r="F5" s="140"/>
      <c r="G5" s="140"/>
    </row>
    <row r="6" spans="1:14" ht="3.65" customHeight="1" x14ac:dyDescent="0.3">
      <c r="A6" s="24"/>
      <c r="B6" s="2"/>
      <c r="C6" s="27"/>
      <c r="D6" s="2"/>
      <c r="E6" s="85"/>
      <c r="F6" s="2"/>
      <c r="G6" s="2"/>
      <c r="J6" s="54"/>
      <c r="K6" s="54"/>
      <c r="L6" s="54"/>
      <c r="M6" s="54"/>
      <c r="N6" s="54"/>
    </row>
    <row r="7" spans="1:14" ht="33.75" customHeight="1" x14ac:dyDescent="0.3">
      <c r="A7" s="28" t="s">
        <v>4</v>
      </c>
      <c r="B7" s="100" t="s">
        <v>5</v>
      </c>
      <c r="C7" s="26" t="s">
        <v>6</v>
      </c>
      <c r="D7" s="139">
        <f>'Price schedule | Services'!D7</f>
        <v>0</v>
      </c>
      <c r="E7" s="139"/>
      <c r="F7" s="139"/>
      <c r="G7" s="139"/>
    </row>
    <row r="8" spans="1:14" ht="9" customHeight="1" x14ac:dyDescent="0.3">
      <c r="A8" s="55"/>
      <c r="B8" s="56"/>
      <c r="C8" s="56"/>
      <c r="D8" s="56"/>
      <c r="E8" s="102"/>
      <c r="F8" s="56"/>
      <c r="G8" s="56"/>
    </row>
    <row r="9" spans="1:14" ht="11.5" customHeight="1" x14ac:dyDescent="0.3">
      <c r="A9" s="5" t="s">
        <v>7</v>
      </c>
      <c r="B9" s="5"/>
      <c r="C9" s="5"/>
      <c r="D9" s="5"/>
      <c r="E9" s="88"/>
      <c r="F9" s="5"/>
      <c r="G9" s="5"/>
    </row>
    <row r="10" spans="1:14" ht="5.15" customHeight="1" x14ac:dyDescent="0.3">
      <c r="A10" s="59"/>
      <c r="B10" s="60"/>
      <c r="C10" s="60"/>
      <c r="D10" s="60"/>
      <c r="E10" s="103"/>
      <c r="F10" s="60"/>
      <c r="G10" s="60"/>
      <c r="K10" s="57"/>
    </row>
    <row r="11" spans="1:14" s="58" customFormat="1" ht="11.5" customHeight="1" x14ac:dyDescent="0.3">
      <c r="A11" s="6" t="s">
        <v>22</v>
      </c>
      <c r="B11" s="62"/>
      <c r="C11" s="62"/>
      <c r="D11" s="62"/>
      <c r="E11" s="104">
        <f>'Price schedule | Services'!F21+'Price schedule | opt. services'!F21</f>
        <v>0</v>
      </c>
      <c r="F11" s="63"/>
      <c r="G11" s="77"/>
    </row>
    <row r="12" spans="1:14" ht="17.25" customHeight="1" x14ac:dyDescent="0.3">
      <c r="A12" s="59"/>
      <c r="B12" s="60"/>
      <c r="C12" s="60"/>
      <c r="D12" s="60"/>
      <c r="E12" s="103"/>
      <c r="F12" s="60"/>
      <c r="G12" s="60"/>
    </row>
    <row r="13" spans="1:14" ht="11.5" customHeight="1" x14ac:dyDescent="0.3">
      <c r="A13" s="5" t="s">
        <v>23</v>
      </c>
      <c r="B13" s="5"/>
      <c r="C13" s="5"/>
      <c r="D13" s="5"/>
      <c r="E13" s="88"/>
      <c r="F13" s="5"/>
      <c r="G13" s="5"/>
    </row>
    <row r="14" spans="1:14" ht="11.5" customHeight="1" x14ac:dyDescent="0.3">
      <c r="A14" s="82"/>
      <c r="B14" s="82"/>
      <c r="C14" s="82"/>
      <c r="D14" s="82"/>
      <c r="E14" s="105"/>
      <c r="F14" s="82"/>
      <c r="G14" s="82"/>
    </row>
    <row r="15" spans="1:14" s="58" customFormat="1" ht="11.5" customHeight="1" x14ac:dyDescent="0.25">
      <c r="A15" s="21" t="s">
        <v>73</v>
      </c>
      <c r="B15" s="65"/>
      <c r="C15" s="65"/>
      <c r="D15" s="65"/>
      <c r="E15" s="106"/>
      <c r="F15" s="65"/>
      <c r="G15" s="65"/>
    </row>
    <row r="16" spans="1:14" s="58" customFormat="1" ht="11.5" customHeight="1" x14ac:dyDescent="0.25">
      <c r="A16" s="6" t="s">
        <v>22</v>
      </c>
      <c r="B16" s="62"/>
      <c r="C16" s="62"/>
      <c r="D16" s="62"/>
      <c r="E16" s="107">
        <f>'Price schedule | Services'!F38+'Price schedule | opt. services'!F38</f>
        <v>0</v>
      </c>
      <c r="F16" s="63"/>
      <c r="G16" s="70"/>
    </row>
    <row r="17" spans="1:12" s="66" customFormat="1" ht="17.25" customHeight="1" x14ac:dyDescent="0.25">
      <c r="A17" s="81"/>
      <c r="B17" s="80"/>
      <c r="C17" s="80"/>
      <c r="D17" s="80"/>
      <c r="E17" s="108"/>
      <c r="F17" s="80"/>
      <c r="G17" s="58"/>
    </row>
    <row r="18" spans="1:12" s="58" customFormat="1" ht="11.5" customHeight="1" x14ac:dyDescent="0.25">
      <c r="A18" s="21" t="s">
        <v>74</v>
      </c>
      <c r="B18" s="68"/>
      <c r="C18" s="67"/>
      <c r="D18" s="67"/>
      <c r="E18" s="109"/>
      <c r="F18" s="67"/>
      <c r="G18" s="67"/>
    </row>
    <row r="19" spans="1:12" s="58" customFormat="1" ht="11.5" customHeight="1" x14ac:dyDescent="0.25">
      <c r="A19" s="6" t="s">
        <v>22</v>
      </c>
      <c r="B19" s="69"/>
      <c r="C19" s="69"/>
      <c r="D19" s="69"/>
      <c r="E19" s="104">
        <f>'Price schedule | Services'!F53+'Price schedule | opt. services'!F53</f>
        <v>0</v>
      </c>
      <c r="F19" s="70"/>
      <c r="G19" s="69"/>
    </row>
    <row r="20" spans="1:12" s="58" customFormat="1" ht="17.25" customHeight="1" x14ac:dyDescent="0.25">
      <c r="A20" s="59"/>
      <c r="B20" s="60"/>
      <c r="C20" s="60"/>
      <c r="D20" s="60"/>
      <c r="E20" s="103"/>
      <c r="F20" s="60"/>
      <c r="G20" s="60"/>
    </row>
    <row r="21" spans="1:12" s="71" customFormat="1" ht="11.5" customHeight="1" x14ac:dyDescent="0.25">
      <c r="A21" s="5" t="s">
        <v>44</v>
      </c>
      <c r="B21" s="5"/>
      <c r="C21" s="5"/>
      <c r="D21" s="5"/>
      <c r="E21" s="88"/>
      <c r="F21" s="5"/>
      <c r="G21" s="5"/>
    </row>
    <row r="22" spans="1:12" ht="12" customHeight="1" x14ac:dyDescent="0.3">
      <c r="A22" s="132" t="s">
        <v>45</v>
      </c>
      <c r="B22" s="133"/>
      <c r="C22" s="133"/>
      <c r="D22" s="133"/>
      <c r="E22" s="133"/>
      <c r="F22" s="133"/>
      <c r="G22" s="133"/>
    </row>
    <row r="23" spans="1:12" s="58" customFormat="1" ht="14.25" customHeight="1" x14ac:dyDescent="0.25">
      <c r="A23" s="131" t="s">
        <v>47</v>
      </c>
      <c r="B23" s="131"/>
      <c r="C23" s="131"/>
      <c r="D23" s="131"/>
      <c r="E23" s="131"/>
      <c r="F23" s="131"/>
      <c r="G23" s="131"/>
    </row>
    <row r="24" spans="1:12" s="66" customFormat="1" ht="13.5" customHeight="1" x14ac:dyDescent="0.25">
      <c r="A24" s="131"/>
      <c r="B24" s="131"/>
      <c r="C24" s="131"/>
      <c r="D24" s="131"/>
      <c r="E24" s="131"/>
      <c r="F24" s="131"/>
      <c r="G24" s="131"/>
      <c r="H24" s="76"/>
    </row>
    <row r="25" spans="1:12" s="72" customFormat="1" ht="11.5" customHeight="1" x14ac:dyDescent="0.25">
      <c r="A25" s="6" t="s">
        <v>22</v>
      </c>
      <c r="B25" s="62"/>
      <c r="C25" s="62"/>
      <c r="D25" s="62"/>
      <c r="E25" s="107">
        <f>'Price schedule | Services'!F75+'Price schedule | opt. services'!F75</f>
        <v>0</v>
      </c>
      <c r="F25" s="63"/>
      <c r="G25" s="70"/>
      <c r="H25" s="76"/>
      <c r="I25" s="58"/>
      <c r="L25" s="58"/>
    </row>
    <row r="26" spans="1:12" s="73" customFormat="1" ht="17.25" customHeight="1" x14ac:dyDescent="0.25">
      <c r="A26" s="64"/>
      <c r="B26" s="65"/>
      <c r="C26" s="65"/>
      <c r="D26" s="65"/>
      <c r="E26" s="106"/>
      <c r="F26" s="65"/>
      <c r="G26" s="65"/>
    </row>
    <row r="27" spans="1:12" s="58" customFormat="1" ht="11.5" customHeight="1" x14ac:dyDescent="0.25">
      <c r="A27" s="5" t="s">
        <v>60</v>
      </c>
      <c r="B27" s="5"/>
      <c r="C27" s="5"/>
      <c r="D27" s="5"/>
      <c r="E27" s="88"/>
      <c r="F27" s="5"/>
      <c r="G27" s="5"/>
    </row>
    <row r="28" spans="1:12" s="74" customFormat="1" ht="11.5" customHeight="1" x14ac:dyDescent="0.25">
      <c r="A28" s="64"/>
      <c r="B28" s="65"/>
      <c r="C28" s="65"/>
      <c r="D28" s="65"/>
      <c r="E28" s="106"/>
      <c r="F28" s="65"/>
      <c r="G28" s="65"/>
    </row>
    <row r="29" spans="1:12" s="58" customFormat="1" ht="11.5" customHeight="1" x14ac:dyDescent="0.25">
      <c r="A29" s="6" t="s">
        <v>22</v>
      </c>
      <c r="B29" s="62"/>
      <c r="C29" s="62"/>
      <c r="D29" s="62"/>
      <c r="E29" s="107">
        <f>'Price schedule | Services'!F94+'Price schedule | opt. services'!F94</f>
        <v>105471</v>
      </c>
      <c r="F29" s="63"/>
      <c r="G29" s="70"/>
    </row>
    <row r="30" spans="1:12" s="66" customFormat="1" ht="17.25" customHeight="1" x14ac:dyDescent="0.25">
      <c r="A30" s="64"/>
      <c r="B30" s="65"/>
      <c r="C30" s="65"/>
      <c r="D30" s="65"/>
      <c r="E30" s="106"/>
      <c r="F30" s="65"/>
      <c r="G30" s="65"/>
    </row>
    <row r="31" spans="1:12" s="58" customFormat="1" ht="11.5" customHeight="1" x14ac:dyDescent="0.25">
      <c r="A31" s="5" t="s">
        <v>68</v>
      </c>
      <c r="B31" s="5"/>
      <c r="C31" s="5"/>
      <c r="D31" s="5"/>
      <c r="E31" s="88"/>
      <c r="F31" s="5"/>
      <c r="G31" s="5"/>
    </row>
    <row r="32" spans="1:12" s="74" customFormat="1" ht="14.15" customHeight="1" x14ac:dyDescent="0.25">
      <c r="A32" s="64"/>
      <c r="B32" s="65"/>
      <c r="C32" s="65"/>
      <c r="D32" s="65"/>
      <c r="E32" s="106"/>
      <c r="F32" s="65"/>
      <c r="G32" s="65"/>
    </row>
    <row r="33" spans="1:7" s="58" customFormat="1" x14ac:dyDescent="0.25">
      <c r="A33" s="61" t="s">
        <v>69</v>
      </c>
      <c r="B33" s="62"/>
      <c r="C33" s="62"/>
      <c r="D33" s="62"/>
      <c r="E33" s="107">
        <f>'Price schedule | Services'!F98+'Price schedule | opt. services'!F98</f>
        <v>105471</v>
      </c>
      <c r="F33" s="63"/>
      <c r="G33" s="70"/>
    </row>
    <row r="34" spans="1:7" s="66" customFormat="1" ht="14.15" customHeight="1" x14ac:dyDescent="0.3">
      <c r="A34" s="52"/>
      <c r="B34" s="52"/>
      <c r="C34" s="52"/>
      <c r="D34" s="52"/>
      <c r="E34" s="110"/>
      <c r="F34" s="52"/>
      <c r="G34" s="52"/>
    </row>
    <row r="35" spans="1:7" s="58" customFormat="1" ht="14.15" customHeight="1" x14ac:dyDescent="0.25">
      <c r="E35" s="111"/>
    </row>
    <row r="36" spans="1:7" ht="14.15" customHeight="1" x14ac:dyDescent="0.3"/>
    <row r="37" spans="1:7" ht="14.15" customHeight="1" x14ac:dyDescent="0.3"/>
    <row r="38" spans="1:7" s="72" customFormat="1" ht="14.15" customHeight="1" x14ac:dyDescent="0.25">
      <c r="A38" s="75" t="s">
        <v>75</v>
      </c>
      <c r="E38" s="112"/>
    </row>
    <row r="39" spans="1:7" s="72" customFormat="1" ht="14.15" customHeight="1" x14ac:dyDescent="0.25">
      <c r="A39" s="141"/>
      <c r="B39" s="141"/>
      <c r="C39" s="141"/>
      <c r="D39" s="141"/>
      <c r="E39" s="141"/>
      <c r="F39" s="141"/>
      <c r="G39" s="141"/>
    </row>
    <row r="40" spans="1:7" s="72" customFormat="1" ht="14.15" customHeight="1" x14ac:dyDescent="0.25">
      <c r="A40" s="142" t="s">
        <v>75</v>
      </c>
      <c r="B40" s="142"/>
      <c r="C40" s="142"/>
      <c r="D40" s="142"/>
      <c r="E40" s="142"/>
      <c r="F40" s="142"/>
      <c r="G40" s="142"/>
    </row>
    <row r="41" spans="1:7" s="72" customFormat="1" ht="14.15" customHeight="1" x14ac:dyDescent="0.25">
      <c r="A41" s="142"/>
      <c r="B41" s="142"/>
      <c r="C41" s="142"/>
      <c r="D41" s="142"/>
      <c r="E41" s="142"/>
      <c r="F41" s="142"/>
      <c r="G41" s="142"/>
    </row>
    <row r="42" spans="1:7" s="72" customFormat="1" ht="14.15" customHeight="1" x14ac:dyDescent="0.25">
      <c r="A42" s="142" t="s">
        <v>76</v>
      </c>
      <c r="B42" s="142"/>
      <c r="C42" s="142"/>
      <c r="D42" s="142"/>
      <c r="E42" s="142"/>
      <c r="F42" s="142"/>
      <c r="G42" s="142"/>
    </row>
    <row r="43" spans="1:7" s="72" customFormat="1" ht="14.15" customHeight="1" x14ac:dyDescent="0.25">
      <c r="A43" s="142" t="s">
        <v>77</v>
      </c>
      <c r="B43" s="142"/>
      <c r="C43" s="142"/>
      <c r="D43" s="142"/>
      <c r="E43" s="142"/>
      <c r="F43" s="142"/>
      <c r="G43" s="142"/>
    </row>
    <row r="44" spans="1:7" s="72" customFormat="1" ht="14.15" customHeight="1" x14ac:dyDescent="0.25">
      <c r="A44" s="142" t="s">
        <v>78</v>
      </c>
      <c r="B44" s="142"/>
      <c r="C44" s="142"/>
      <c r="D44" s="142"/>
      <c r="E44" s="142"/>
      <c r="F44" s="142"/>
      <c r="G44" s="142"/>
    </row>
    <row r="45" spans="1:7" s="72" customFormat="1" ht="14.15" customHeight="1" x14ac:dyDescent="0.25">
      <c r="A45" s="138" t="s">
        <v>75</v>
      </c>
      <c r="B45" s="138"/>
      <c r="C45" s="138"/>
      <c r="D45" s="138"/>
      <c r="E45" s="138"/>
      <c r="F45" s="138"/>
      <c r="G45" s="138"/>
    </row>
    <row r="46" spans="1:7" s="72" customFormat="1" ht="14.15" customHeight="1" x14ac:dyDescent="0.25">
      <c r="A46" s="138"/>
      <c r="B46" s="138"/>
      <c r="C46" s="138"/>
      <c r="D46" s="138"/>
      <c r="E46" s="138"/>
      <c r="F46" s="138"/>
      <c r="G46" s="138"/>
    </row>
    <row r="47" spans="1:7" ht="14.15" customHeight="1" x14ac:dyDescent="0.3"/>
    <row r="48" spans="1:7" ht="14.15" customHeight="1" x14ac:dyDescent="0.3"/>
    <row r="49" ht="14.15" customHeight="1" x14ac:dyDescent="0.3"/>
    <row r="51" ht="14.15" customHeight="1" x14ac:dyDescent="0.3"/>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43" t="s">
        <v>79</v>
      </c>
      <c r="C2" s="143"/>
      <c r="D2" s="143"/>
      <c r="E2" s="143"/>
      <c r="F2" s="143"/>
      <c r="G2" s="143"/>
    </row>
    <row r="3" spans="2:7" x14ac:dyDescent="0.25">
      <c r="B3" s="44" t="s">
        <v>80</v>
      </c>
    </row>
    <row r="4" spans="2:7" x14ac:dyDescent="0.25">
      <c r="B4" s="44" t="s">
        <v>81</v>
      </c>
    </row>
    <row r="5" spans="2:7" s="2" customFormat="1" ht="3.5" x14ac:dyDescent="0.25"/>
    <row r="6" spans="2:7" x14ac:dyDescent="0.25">
      <c r="B6" t="s">
        <v>82</v>
      </c>
      <c r="C6" t="s">
        <v>83</v>
      </c>
      <c r="E6" t="s">
        <v>2</v>
      </c>
      <c r="F6" s="15">
        <f>'Price schedule | Services'!D3</f>
        <v>0</v>
      </c>
    </row>
    <row r="7" spans="2:7" s="2" customFormat="1" ht="3.5" x14ac:dyDescent="0.25">
      <c r="C7" s="13"/>
      <c r="F7" s="14"/>
    </row>
    <row r="8" spans="2:7" x14ac:dyDescent="0.25">
      <c r="B8" t="s">
        <v>84</v>
      </c>
      <c r="C8" t="s">
        <v>83</v>
      </c>
      <c r="F8" s="4"/>
    </row>
    <row r="9" spans="2:7" s="2" customFormat="1" ht="3.5" x14ac:dyDescent="0.25">
      <c r="C9" s="13"/>
      <c r="F9" s="13"/>
    </row>
    <row r="10" spans="2:7" ht="23" x14ac:dyDescent="0.25">
      <c r="B10" s="3" t="s">
        <v>85</v>
      </c>
      <c r="C10" s="3" t="s">
        <v>86</v>
      </c>
      <c r="D10" s="3" t="s">
        <v>87</v>
      </c>
      <c r="E10" s="3" t="s">
        <v>88</v>
      </c>
      <c r="F10" s="3" t="s">
        <v>89</v>
      </c>
      <c r="G10" s="3" t="s">
        <v>90</v>
      </c>
    </row>
    <row r="11" spans="2:7" x14ac:dyDescent="0.25">
      <c r="B11" s="12" t="s">
        <v>29</v>
      </c>
      <c r="C11" s="12"/>
      <c r="D11" s="12"/>
      <c r="E11" s="18"/>
      <c r="F11" s="12"/>
      <c r="G11" s="12"/>
    </row>
    <row r="12" spans="2:7" x14ac:dyDescent="0.25">
      <c r="B12" s="12" t="s">
        <v>31</v>
      </c>
      <c r="C12" s="12"/>
      <c r="D12" s="12" t="s">
        <v>91</v>
      </c>
      <c r="E12" s="18"/>
      <c r="F12" s="12"/>
      <c r="G12" s="12"/>
    </row>
    <row r="13" spans="2:7" x14ac:dyDescent="0.25">
      <c r="B13" s="12" t="s">
        <v>32</v>
      </c>
      <c r="C13" s="12"/>
      <c r="D13" s="12"/>
      <c r="E13" s="18"/>
      <c r="F13" s="12"/>
      <c r="G13" s="12"/>
    </row>
    <row r="14" spans="2:7" x14ac:dyDescent="0.25">
      <c r="B14" s="12" t="s">
        <v>33</v>
      </c>
      <c r="C14" s="12"/>
      <c r="D14" s="12"/>
      <c r="E14" s="18"/>
      <c r="F14" s="12"/>
      <c r="G14" s="12"/>
    </row>
    <row r="15" spans="2:7" x14ac:dyDescent="0.25">
      <c r="B15" s="12" t="s">
        <v>34</v>
      </c>
      <c r="C15" s="12"/>
      <c r="D15" s="12"/>
      <c r="E15" s="18"/>
      <c r="F15" s="12"/>
      <c r="G15" s="12"/>
    </row>
    <row r="16" spans="2:7" x14ac:dyDescent="0.25">
      <c r="B16" s="12" t="s">
        <v>35</v>
      </c>
      <c r="C16" s="12"/>
      <c r="D16" s="12"/>
      <c r="E16" s="18"/>
      <c r="F16" s="12"/>
      <c r="G16" s="12"/>
    </row>
    <row r="17" spans="2:7" x14ac:dyDescent="0.25">
      <c r="B17" s="12" t="s">
        <v>92</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26</v>
      </c>
    </row>
    <row r="4" spans="2:2" x14ac:dyDescent="0.25">
      <c r="B4" t="s">
        <v>51</v>
      </c>
    </row>
    <row r="5" spans="2:2" x14ac:dyDescent="0.25">
      <c r="B5" t="s">
        <v>93</v>
      </c>
    </row>
    <row r="6" spans="2:2" x14ac:dyDescent="0.25">
      <c r="B6" t="s">
        <v>55</v>
      </c>
    </row>
    <row r="7" spans="2:2" x14ac:dyDescent="0.25">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Props1.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Setshedi, Nompumelelo GIZ ZA</dc:creator>
  <cp:keywords/>
  <dc:description/>
  <cp:lastModifiedBy>Setshedi, Nompumelelo GIZ ZA</cp:lastModifiedBy>
  <cp:revision/>
  <dcterms:created xsi:type="dcterms:W3CDTF">2020-06-06T12:03:03Z</dcterms:created>
  <dcterms:modified xsi:type="dcterms:W3CDTF">2026-08-13T09:58:32Z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