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Gobernanza-AGM/Freigegebene Dokumente/General/Build4Skills/B60275_CapacHabilidades/Preparación/DL/"/>
    </mc:Choice>
  </mc:AlternateContent>
  <xr:revisionPtr revIDLastSave="144" documentId="8_{50F5C7A1-67F8-452A-AE21-207C97D0E628}" xr6:coauthVersionLast="47" xr6:coauthVersionMax="47" xr10:uidLastSave="{DF56A972-2B0D-4A7D-B808-B1E5BBF7D1F7}"/>
  <bookViews>
    <workbookView xWindow="-108" yWindow="-108" windowWidth="23256" windowHeight="13896" xr2:uid="{9D483E88-86B2-494B-95C3-85123EDC5ECF}"/>
  </bookViews>
  <sheets>
    <sheet name="Especif. precios | prestación" sheetId="1" r:id="rId1"/>
    <sheet name="Lista de expertos(as) clave" sheetId="3" r:id="rId2"/>
    <sheet name="Listas" sheetId="2" r:id="rId3"/>
  </sheets>
  <definedNames>
    <definedName name="_xlnm.Print_Area" localSheetId="0">'Especif. precios | prestación'!$A$1:$G$80</definedName>
    <definedName name="Ersatzspalten">'Especif. precios | prestación'!$I$3:$L$3</definedName>
    <definedName name="Erstattungsart">Listas!$B$4:$B$7</definedName>
    <definedName name="lSFK">'Lista de expertos(as) clave'!$B$11:$B$16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B46" i="1" l="1"/>
  <c r="B51" i="1"/>
  <c r="B50" i="1"/>
  <c r="B49" i="1"/>
  <c r="B48" i="1"/>
  <c r="B47" i="1"/>
  <c r="B45" i="1"/>
  <c r="B44" i="1"/>
  <c r="B43" i="1"/>
  <c r="B42" i="1"/>
  <c r="B41" i="1"/>
  <c r="B27" i="1"/>
  <c r="B28" i="1"/>
  <c r="B26" i="1"/>
  <c r="C8" i="3"/>
  <c r="C6" i="3"/>
  <c r="F6" i="3"/>
  <c r="F46" i="1"/>
  <c r="F47" i="1"/>
  <c r="F48" i="1"/>
  <c r="F49" i="1"/>
  <c r="F16" i="1"/>
  <c r="F17" i="1"/>
  <c r="F18" i="1"/>
  <c r="F74" i="1"/>
  <c r="F59" i="1"/>
  <c r="F60" i="1"/>
  <c r="F61" i="1"/>
  <c r="F63" i="1"/>
  <c r="F44" i="1"/>
  <c r="F45" i="1"/>
  <c r="F50" i="1"/>
  <c r="F73" i="1"/>
  <c r="F71" i="1"/>
  <c r="F13" i="1"/>
  <c r="F72" i="1"/>
  <c r="F12" i="1"/>
  <c r="F14" i="1"/>
  <c r="F15" i="1"/>
  <c r="F19" i="1"/>
  <c r="F26" i="1"/>
  <c r="F27" i="1"/>
  <c r="F28" i="1"/>
  <c r="F64" i="1"/>
  <c r="F41" i="1"/>
  <c r="F42" i="1"/>
  <c r="F43" i="1"/>
  <c r="F51" i="1"/>
  <c r="F76" i="1" l="1"/>
  <c r="F66" i="1"/>
  <c r="F38" i="1"/>
  <c r="F21" i="1"/>
  <c r="F53" i="1"/>
  <c r="F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<sst xmlns="http://schemas.openxmlformats.org/spreadsheetml/2006/main" count="133" uniqueCount="78">
  <si>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</si>
  <si>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Fecha: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</si>
  <si>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</si>
  <si>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</si>
  <si>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</si>
  <si>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</si>
  <si>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</si>
  <si>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</si>
  <si>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</si>
  <si>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</si>
  <si>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</si>
  <si>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</si>
  <si>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</si>
  <si>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</si>
  <si>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</si>
  <si>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</si>
  <si>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</si>
  <si>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</si>
  <si>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</si>
  <si>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</si>
  <si>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</si>
  <si>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</si>
  <si>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</si>
  <si>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</si>
  <si>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</si>
  <si>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</si>
  <si>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</si>
  <si>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</si>
  <si>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</si>
  <si>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</si>
  <si>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</si>
  <si>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</si>
  <si>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</si>
  <si>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</si>
  <si>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</si>
  <si>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</si>
  <si>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</si>
  <si>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</si>
  <si>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</si>
  <si>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</si>
  <si>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</si>
  <si>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>Presupuesto / precio</t>
  </si>
  <si>
    <t>Seleccione</t>
  </si>
  <si>
    <t>Vuelos nacionales</t>
  </si>
  <si>
    <t>Contra justificante</t>
  </si>
  <si>
    <t>Viáticos por manutención</t>
  </si>
  <si>
    <t>Viáticos por pernoctación</t>
  </si>
  <si>
    <t>4. Otros costos</t>
  </si>
  <si>
    <t>Partida retributiva flexible</t>
  </si>
  <si>
    <t>5. Costos totales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</si>
  <si>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</si>
  <si>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</si>
  <si>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</si>
  <si>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</si>
  <si>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</si>
  <si>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</si>
  <si>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</si>
  <si>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</si>
  <si>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</si>
  <si>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</si>
  <si>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</si>
  <si>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</si>
  <si>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</si>
  <si>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</si>
  <si>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</si>
  <si>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 xml:space="preserve">Monto global / cantidad </t>
  </si>
  <si>
    <t>Monto global / cantidad</t>
  </si>
  <si>
    <t>CONFIDENTIAL</t>
  </si>
  <si>
    <t xml:space="preserve">Suma total (antes de impuestos) </t>
  </si>
  <si>
    <t>N.º de Licitación :</t>
  </si>
  <si>
    <t>10060275</t>
  </si>
  <si>
    <t>G-011858-010 / 11858010000</t>
  </si>
  <si>
    <t>N.º de proyecto /
n.º de unidad de costos:</t>
  </si>
  <si>
    <t>Transporte autobus</t>
  </si>
  <si>
    <t>Transporte taxis</t>
  </si>
  <si>
    <t>Sesiones presenciales del curso de capacitación</t>
  </si>
  <si>
    <t>Ferias de empleo</t>
  </si>
  <si>
    <t>Montos preestablecidos en igualdad. No modificables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</si>
</sst>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7" formatCode="_-[$$-409]* #,##0.00_ ;_-[$$-409]* \-#,##0.00\ ;_-[$$-409]* &quot;-&quot;??_ ;_-@_ "/>
  </numFmts>
  <fonts count="32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9EB"/>
        <bgColor indexed="64"/>
      </patternFill>
    </fill>
  </fills>
  <borders count="29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/>
      <top style="hair">
        <color theme="1"/>
      </top>
      <bottom style="hair">
        <color theme="1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hair">
        <color theme="1"/>
      </left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 style="hair">
        <color indexed="64"/>
      </left>
      <right style="hair">
        <color theme="1"/>
      </right>
      <top style="hair">
        <color theme="1"/>
      </top>
      <bottom/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theme="1"/>
      </bottom>
      <diagonal/>
    </border>
  </borders>
  <cellStyleXfs count="23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26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27" fillId="6" borderId="16" applyNumberFormat="0" applyAlignment="0" applyProtection="0"/>
    <xf numFmtId="0" fontId="26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8" applyNumberFormat="0" applyFill="0" applyAlignment="0" applyProtection="0"/>
  </cellStyleXfs>
  <cellXfs count="88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49" fontId="10" fillId="0" borderId="2" xfId="7" applyNumberFormat="1" applyFont="1">
      <alignment vertical="center" wrapText="1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19" fillId="0" borderId="0" xfId="13" applyAlignment="1">
      <alignment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0" fontId="24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2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10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0" fontId="1" fillId="0" borderId="0" xfId="0" applyFont="1">
      <alignment vertical="center"/>
    </xf>
    <xf numFmtId="0" fontId="19" fillId="0" borderId="0" xfId="14" applyAlignment="1">
      <alignment vertical="center" wrapText="1"/>
    </xf>
    <xf numFmtId="0" fontId="4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0" fontId="13" fillId="4" borderId="0" xfId="2" applyAlignment="1">
      <alignment vertical="center" wrapText="1"/>
    </xf>
    <xf numFmtId="49" fontId="6" fillId="5" borderId="0" xfId="4" applyNumberFormat="1" applyAlignment="1">
      <alignment horizontal="left" vertical="center" wrapText="1" shrinkToFit="1"/>
      <protection locked="0"/>
    </xf>
    <xf numFmtId="14" fontId="6" fillId="7" borderId="0" xfId="4" applyNumberFormat="1" applyFill="1" applyAlignment="1">
      <alignment horizontal="left" vertical="center" shrinkToFit="1"/>
      <protection locked="0"/>
    </xf>
    <xf numFmtId="49" fontId="6" fillId="7" borderId="0" xfId="4" applyNumberFormat="1" applyFill="1" applyAlignment="1">
      <alignment horizontal="left" vertical="center" shrinkToFit="1"/>
      <protection locked="0"/>
    </xf>
    <xf numFmtId="49" fontId="6" fillId="7" borderId="0" xfId="4" applyNumberFormat="1" applyFill="1" applyAlignment="1">
      <alignment vertical="center" wrapText="1"/>
      <protection locked="0"/>
    </xf>
    <xf numFmtId="0" fontId="0" fillId="7" borderId="0" xfId="0" applyFill="1">
      <alignment vertical="center"/>
    </xf>
    <xf numFmtId="0" fontId="0" fillId="0" borderId="12" xfId="0" applyBorder="1" applyAlignment="1">
      <alignment horizontal="left" vertical="center" wrapText="1"/>
    </xf>
    <xf numFmtId="0" fontId="0" fillId="7" borderId="2" xfId="7" applyFont="1" applyFill="1" applyAlignment="1">
      <alignment horizontal="center" vertical="center" wrapText="1"/>
    </xf>
    <xf numFmtId="167" fontId="10" fillId="7" borderId="3" xfId="9" applyNumberFormat="1" applyFill="1" applyAlignment="1">
      <alignment vertical="center" wrapText="1" shrinkToFit="1"/>
      <protection locked="0"/>
    </xf>
    <xf numFmtId="49" fontId="23" fillId="5" borderId="19" xfId="10" applyFont="1" applyBorder="1" applyAlignment="1">
      <alignment horizontal="center" vertical="center" wrapText="1"/>
      <protection locked="0"/>
    </xf>
    <xf numFmtId="49" fontId="23" fillId="5" borderId="20" xfId="10" applyFont="1" applyBorder="1" applyAlignment="1">
      <alignment horizontal="center" vertical="center" wrapText="1"/>
      <protection locked="0"/>
    </xf>
    <xf numFmtId="0" fontId="7" fillId="2" borderId="22" xfId="1" applyBorder="1" applyAlignment="1">
      <alignment horizontal="center" vertical="center" wrapText="1"/>
    </xf>
    <xf numFmtId="0" fontId="7" fillId="2" borderId="23" xfId="1" applyBorder="1" applyAlignment="1">
      <alignment horizontal="center" vertical="center" wrapText="1"/>
    </xf>
    <xf numFmtId="0" fontId="10" fillId="5" borderId="7" xfId="8" applyBorder="1" applyAlignment="1">
      <alignment horizontal="center" vertical="center"/>
      <protection locked="0"/>
    </xf>
    <xf numFmtId="0" fontId="10" fillId="5" borderId="8" xfId="8" applyBorder="1" applyAlignment="1">
      <alignment horizontal="center" vertical="center"/>
      <protection locked="0"/>
    </xf>
    <xf numFmtId="0" fontId="10" fillId="5" borderId="24" xfId="8" applyBorder="1" applyAlignment="1">
      <alignment horizontal="center" vertical="center"/>
      <protection locked="0"/>
    </xf>
    <xf numFmtId="0" fontId="10" fillId="5" borderId="25" xfId="8" applyBorder="1" applyAlignment="1">
      <alignment horizontal="center" vertical="center"/>
      <protection locked="0"/>
    </xf>
    <xf numFmtId="49" fontId="10" fillId="8" borderId="24" xfId="10" applyFill="1" applyBorder="1" applyAlignment="1" applyProtection="1">
      <alignment horizontal="center" vertical="center" wrapText="1"/>
    </xf>
    <xf numFmtId="49" fontId="10" fillId="8" borderId="25" xfId="10" applyFill="1" applyBorder="1" applyAlignment="1" applyProtection="1">
      <alignment horizontal="center" vertical="center" wrapText="1"/>
    </xf>
    <xf numFmtId="49" fontId="10" fillId="8" borderId="3" xfId="10" applyFill="1" applyProtection="1">
      <alignment vertical="center" wrapText="1"/>
    </xf>
    <xf numFmtId="0" fontId="0" fillId="8" borderId="2" xfId="7" applyFont="1" applyFill="1" applyAlignment="1">
      <alignment vertical="center"/>
    </xf>
    <xf numFmtId="49" fontId="23" fillId="8" borderId="21" xfId="10" applyFont="1" applyFill="1" applyBorder="1" applyAlignment="1" applyProtection="1">
      <alignment horizontal="center" vertical="center" wrapText="1"/>
    </xf>
    <xf numFmtId="49" fontId="23" fillId="8" borderId="8" xfId="10" applyFont="1" applyFill="1" applyBorder="1" applyAlignment="1" applyProtection="1">
      <alignment horizontal="center" vertical="center" wrapText="1"/>
    </xf>
    <xf numFmtId="49" fontId="23" fillId="8" borderId="15" xfId="10" applyFont="1" applyFill="1" applyBorder="1" applyProtection="1">
      <alignment vertical="center" wrapText="1"/>
    </xf>
    <xf numFmtId="0" fontId="10" fillId="5" borderId="3" xfId="8" applyAlignment="1">
      <alignment horizontal="center" vertical="center" wrapText="1"/>
      <protection locked="0"/>
    </xf>
    <xf numFmtId="49" fontId="10" fillId="5" borderId="26" xfId="10" applyBorder="1" applyAlignment="1">
      <alignment horizontal="center" vertical="center" wrapText="1"/>
      <protection locked="0"/>
    </xf>
    <xf numFmtId="49" fontId="10" fillId="5" borderId="27" xfId="10" applyBorder="1" applyAlignment="1">
      <alignment horizontal="center" vertical="center" wrapText="1"/>
      <protection locked="0"/>
    </xf>
    <xf numFmtId="49" fontId="10" fillId="5" borderId="28" xfId="10" applyBorder="1" applyAlignment="1">
      <alignment horizontal="center" vertical="center" wrapText="1"/>
      <protection locked="0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FFF9EB"/>
      <color rgb="FFFEF7E6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999534</xdr:colOff>
      <xdr:row>0</xdr:row>
      <xdr:rowOff>0</xdr:rowOff>
    </xdr:from>
    <xdr:to>
      <xdr:col>6</xdr:col>
      <xdr:colOff>1480917</xdr:colOff>
      <xdr:row>2</xdr:row>
      <xdr:rowOff>35655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35862</xdr:rowOff>
    </xdr:from>
    <xdr:to>
      <xdr:col>16</xdr:col>
      <xdr:colOff>135591</xdr:colOff>
      <xdr:row>69</xdr:row>
      <xdr:rowOff>236018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179621" y="2025154"/>
          <a:ext cx="3977404" cy="52846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</a:t>
          </a:r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 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 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 explicaciones.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 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 guarda un presupuesto para viáticos por manutención / viáticos por pernoctación, en las 	explicaciones se deben incluir las partidas individuales de los respectivos países conforme a 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P92"/>
  <sheetViews>
    <sheetView showGridLines="0" tabSelected="1" topLeftCell="A26" zoomScale="113" zoomScaleNormal="113" workbookViewId="0">
      <selection activeCell="R28" sqref="R28"/>
    </sheetView>
  </sheetViews>
  <sheetFormatPr baseColWidth="10" defaultColWidth="11.375" defaultRowHeight="11.4" outlineLevelRow="2" x14ac:dyDescent="0.2"/>
  <cols>
    <col min="1" max="1" width="26.25" customWidth="1"/>
    <col min="2" max="2" width="20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10.75" customWidth="1"/>
    <col min="15" max="15" width="5" customWidth="1"/>
    <col min="16" max="16" width="6.125" customWidth="1"/>
  </cols>
  <sheetData>
    <row r="1" spans="1:14" ht="50.4" customHeight="1" x14ac:dyDescent="0.2">
      <c r="A1" s="56" t="s">
        <v>0</v>
      </c>
      <c r="B1" s="57"/>
      <c r="C1" s="57"/>
      <c r="D1" s="57"/>
      <c r="E1" s="57"/>
      <c r="F1" s="57"/>
      <c r="G1" s="40"/>
      <c r="H1" s="39"/>
    </row>
    <row r="2" spans="1:14" s="2" customFormat="1" ht="15.75" customHeight="1" x14ac:dyDescent="0.2">
      <c r="A2" s="47" t="s">
        <v>67</v>
      </c>
    </row>
    <row r="3" spans="1:14" ht="15.6" customHeight="1" x14ac:dyDescent="0.2">
      <c r="A3" s="24" t="s">
        <v>69</v>
      </c>
      <c r="B3" s="34" t="s">
        <v>70</v>
      </c>
      <c r="C3" s="25" t="s">
        <v>1</v>
      </c>
      <c r="D3" s="62"/>
      <c r="E3" s="62"/>
      <c r="F3" s="25"/>
      <c r="G3" s="13"/>
    </row>
    <row r="4" spans="1:14" s="2" customFormat="1" ht="5.25" customHeight="1" x14ac:dyDescent="0.2">
      <c r="A4" s="23"/>
      <c r="C4" s="26"/>
      <c r="D4" s="8"/>
      <c r="E4" s="8"/>
      <c r="F4" s="8"/>
      <c r="G4" s="8"/>
    </row>
    <row r="5" spans="1:14" ht="16.8" customHeight="1" x14ac:dyDescent="0.2">
      <c r="A5" s="66" t="s">
        <v>72</v>
      </c>
      <c r="B5" s="61" t="s">
        <v>71</v>
      </c>
      <c r="C5" s="25" t="s">
        <v>2</v>
      </c>
      <c r="D5" s="63"/>
      <c r="E5" s="63"/>
      <c r="F5" s="63"/>
      <c r="G5" s="63"/>
    </row>
    <row r="6" spans="1:14" s="2" customFormat="1" ht="10.199999999999999" customHeight="1" x14ac:dyDescent="0.2">
      <c r="A6" s="66"/>
      <c r="B6" s="61"/>
      <c r="C6" s="26"/>
    </row>
    <row r="7" spans="1:14" ht="34.200000000000003" customHeight="1" x14ac:dyDescent="0.2">
      <c r="A7" s="27"/>
      <c r="B7" s="21"/>
      <c r="C7" s="25" t="s">
        <v>3</v>
      </c>
      <c r="D7" s="64"/>
      <c r="E7" s="65"/>
      <c r="F7" s="65"/>
      <c r="G7" s="65"/>
    </row>
    <row r="8" spans="1:14" s="16" customFormat="1" ht="9.6" x14ac:dyDescent="0.2">
      <c r="A8" s="28"/>
      <c r="B8" s="29"/>
      <c r="C8" s="29"/>
      <c r="D8" s="29"/>
      <c r="E8" s="29"/>
      <c r="F8" s="29"/>
      <c r="G8" s="29"/>
    </row>
    <row r="9" spans="1:14" ht="12" x14ac:dyDescent="0.2">
      <c r="A9" s="5" t="s">
        <v>4</v>
      </c>
      <c r="B9" s="5"/>
      <c r="C9" s="5"/>
      <c r="D9" s="5"/>
      <c r="E9" s="5"/>
      <c r="F9" s="5"/>
      <c r="G9" s="5"/>
    </row>
    <row r="10" spans="1:14" s="18" customFormat="1" ht="7.8" customHeight="1" outlineLevel="2" x14ac:dyDescent="0.2"/>
    <row r="11" spans="1:14" ht="12" hidden="1" outlineLevel="2" x14ac:dyDescent="0.2">
      <c r="A11" s="3" t="s">
        <v>5</v>
      </c>
      <c r="B11" s="32" t="s">
        <v>6</v>
      </c>
      <c r="C11" s="33"/>
      <c r="D11" s="3" t="s">
        <v>7</v>
      </c>
      <c r="E11" s="3" t="s">
        <v>8</v>
      </c>
      <c r="F11" s="3" t="s">
        <v>9</v>
      </c>
      <c r="G11" s="3" t="s">
        <v>10</v>
      </c>
    </row>
    <row r="12" spans="1:14" hidden="1" outlineLevel="2" x14ac:dyDescent="0.2">
      <c r="A12" s="10" t="s">
        <v>11</v>
      </c>
      <c r="B12" s="58"/>
      <c r="C12" s="59"/>
      <c r="D12" s="9"/>
      <c r="E12" s="51"/>
      <c r="F12" s="48">
        <f>D12*E12</f>
        <v>0</v>
      </c>
      <c r="G12" s="10"/>
    </row>
    <row r="13" spans="1:14" hidden="1" outlineLevel="2" x14ac:dyDescent="0.2">
      <c r="A13" s="10" t="s">
        <v>12</v>
      </c>
      <c r="B13" s="58"/>
      <c r="C13" s="59"/>
      <c r="D13" s="9"/>
      <c r="E13" s="51"/>
      <c r="F13" s="48">
        <f>D13*E13</f>
        <v>0</v>
      </c>
      <c r="G13" s="10"/>
      <c r="N13" s="19"/>
    </row>
    <row r="14" spans="1:14" hidden="1" outlineLevel="2" x14ac:dyDescent="0.2">
      <c r="A14" s="10" t="s">
        <v>13</v>
      </c>
      <c r="B14" s="58"/>
      <c r="C14" s="59"/>
      <c r="D14" s="9"/>
      <c r="E14" s="51"/>
      <c r="F14" s="48">
        <f t="shared" ref="F14:F18" si="0">D14*E14</f>
        <v>0</v>
      </c>
      <c r="G14" s="10"/>
      <c r="N14" s="19"/>
    </row>
    <row r="15" spans="1:14" hidden="1" outlineLevel="2" x14ac:dyDescent="0.2">
      <c r="A15" s="10" t="s">
        <v>14</v>
      </c>
      <c r="B15" s="58"/>
      <c r="C15" s="59"/>
      <c r="D15" s="9"/>
      <c r="E15" s="51"/>
      <c r="F15" s="48">
        <f t="shared" si="0"/>
        <v>0</v>
      </c>
      <c r="G15" s="10"/>
      <c r="N15" s="19"/>
    </row>
    <row r="16" spans="1:14" hidden="1" outlineLevel="2" x14ac:dyDescent="0.2">
      <c r="A16" s="10" t="s">
        <v>15</v>
      </c>
      <c r="B16" s="58"/>
      <c r="C16" s="59"/>
      <c r="D16" s="9"/>
      <c r="E16" s="51"/>
      <c r="F16" s="48">
        <f t="shared" si="0"/>
        <v>0</v>
      </c>
      <c r="G16" s="10"/>
      <c r="N16" s="19"/>
    </row>
    <row r="17" spans="1:14" hidden="1" outlineLevel="2" x14ac:dyDescent="0.2">
      <c r="A17" s="10" t="s">
        <v>16</v>
      </c>
      <c r="B17" s="58"/>
      <c r="C17" s="59"/>
      <c r="D17" s="9"/>
      <c r="E17" s="51"/>
      <c r="F17" s="48">
        <f t="shared" si="0"/>
        <v>0</v>
      </c>
      <c r="G17" s="10"/>
      <c r="N17" s="19"/>
    </row>
    <row r="18" spans="1:14" hidden="1" outlineLevel="2" x14ac:dyDescent="0.2">
      <c r="A18" s="10" t="s">
        <v>17</v>
      </c>
      <c r="B18" s="58"/>
      <c r="C18" s="59"/>
      <c r="D18" s="9"/>
      <c r="E18" s="51"/>
      <c r="F18" s="48">
        <f t="shared" si="0"/>
        <v>0</v>
      </c>
      <c r="G18" s="10"/>
      <c r="N18" s="19"/>
    </row>
    <row r="19" spans="1:14" hidden="1" outlineLevel="2" x14ac:dyDescent="0.2">
      <c r="A19" s="10" t="s">
        <v>18</v>
      </c>
      <c r="B19" s="58"/>
      <c r="C19" s="59"/>
      <c r="D19" s="9"/>
      <c r="E19" s="51"/>
      <c r="F19" s="48">
        <f t="shared" ref="F19" si="1">D19*E19</f>
        <v>0</v>
      </c>
      <c r="G19" s="10"/>
      <c r="N19" s="19"/>
    </row>
    <row r="20" spans="1:14" s="2" customFormat="1" ht="4.2" hidden="1" outlineLevel="2" x14ac:dyDescent="0.2">
      <c r="C20" s="8"/>
      <c r="F20" s="49"/>
    </row>
    <row r="21" spans="1:14" ht="12" hidden="1" x14ac:dyDescent="0.2">
      <c r="A21" s="6" t="s">
        <v>19</v>
      </c>
      <c r="B21" s="6"/>
      <c r="C21" s="6"/>
      <c r="D21" s="6"/>
      <c r="E21" s="6"/>
      <c r="F21" s="50">
        <f>SUM(F12:F20)</f>
        <v>0</v>
      </c>
      <c r="G21" s="6"/>
    </row>
    <row r="22" spans="1:14" s="14" customFormat="1" ht="17.25" hidden="1" customHeight="1" x14ac:dyDescent="0.2"/>
    <row r="23" spans="1:14" ht="12" x14ac:dyDescent="0.2">
      <c r="A23" s="5" t="s">
        <v>20</v>
      </c>
      <c r="B23" s="5"/>
      <c r="C23" s="5"/>
      <c r="D23" s="5"/>
      <c r="E23" s="5"/>
      <c r="F23" s="5"/>
      <c r="G23" s="5"/>
    </row>
    <row r="24" spans="1:14" s="18" customFormat="1" ht="5.4" customHeight="1" x14ac:dyDescent="0.2"/>
    <row r="25" spans="1:14" ht="36" x14ac:dyDescent="0.2">
      <c r="A25" s="20" t="s">
        <v>21</v>
      </c>
      <c r="B25" s="3" t="s">
        <v>22</v>
      </c>
      <c r="C25" s="3" t="s">
        <v>23</v>
      </c>
      <c r="D25" s="3" t="s">
        <v>24</v>
      </c>
      <c r="E25" s="3" t="s">
        <v>8</v>
      </c>
      <c r="F25" s="3" t="s">
        <v>25</v>
      </c>
      <c r="G25" s="3" t="s">
        <v>10</v>
      </c>
    </row>
    <row r="26" spans="1:14" s="35" customFormat="1" ht="22.2" customHeight="1" x14ac:dyDescent="0.2">
      <c r="A26" s="10" t="s">
        <v>26</v>
      </c>
      <c r="B26" s="67" t="str">
        <f>IFERROR(VLOOKUP(A26,'Lista de expertos(as) clave'!$B$11:$D$16,3,0)&amp;" "&amp;VLOOKUP(A26,'Lista de expertos(as) clave'!$B$11:$D$16,2,0),"N.N.")</f>
        <v xml:space="preserve"> </v>
      </c>
      <c r="C26" s="7" t="s">
        <v>65</v>
      </c>
      <c r="D26" s="84">
        <v>40</v>
      </c>
      <c r="E26" s="68"/>
      <c r="F26" s="53">
        <f>D26*E26</f>
        <v>0</v>
      </c>
      <c r="G26" s="10"/>
    </row>
    <row r="27" spans="1:14" s="35" customFormat="1" ht="25.8" customHeight="1" x14ac:dyDescent="0.2">
      <c r="A27" s="10" t="s">
        <v>27</v>
      </c>
      <c r="B27" s="67" t="str">
        <f>IFERROR(VLOOKUP(A27,'Lista de expertos(as) clave'!$B$11:$D$16,3,0)&amp;" "&amp;VLOOKUP(A27,'Lista de expertos(as) clave'!$B$11:$D$16,2,0),"N.N.")</f>
        <v xml:space="preserve">  </v>
      </c>
      <c r="C27" s="7" t="s">
        <v>65</v>
      </c>
      <c r="D27" s="84">
        <v>60</v>
      </c>
      <c r="E27" s="68"/>
      <c r="F27" s="53">
        <f t="shared" ref="F27:F28" si="2">D27*E27</f>
        <v>0</v>
      </c>
      <c r="G27" s="10"/>
    </row>
    <row r="28" spans="1:14" s="35" customFormat="1" ht="21.6" customHeight="1" outlineLevel="1" x14ac:dyDescent="0.2">
      <c r="A28" s="10" t="s">
        <v>28</v>
      </c>
      <c r="B28" s="67" t="str">
        <f>IFERROR(VLOOKUP(A28,'Lista de expertos(as) clave'!$B$11:$D$16,3,0)&amp;" "&amp;VLOOKUP(A28,'Lista de expertos(as) clave'!$B$11:$D$16,2,0),"N.N.")</f>
        <v xml:space="preserve"> </v>
      </c>
      <c r="C28" s="7" t="s">
        <v>65</v>
      </c>
      <c r="D28" s="84">
        <v>60</v>
      </c>
      <c r="E28" s="68"/>
      <c r="F28" s="53">
        <f t="shared" si="2"/>
        <v>0</v>
      </c>
      <c r="G28" s="10"/>
    </row>
    <row r="29" spans="1:14" s="35" customFormat="1" outlineLevel="1" x14ac:dyDescent="0.2">
      <c r="A29" s="10"/>
      <c r="B29" s="44"/>
      <c r="C29" s="7"/>
      <c r="D29" s="45"/>
      <c r="E29" s="52"/>
      <c r="F29" s="53"/>
      <c r="G29" s="10"/>
    </row>
    <row r="30" spans="1:14" s="35" customFormat="1" hidden="1" outlineLevel="1" x14ac:dyDescent="0.2">
      <c r="A30" s="10"/>
      <c r="B30" s="44"/>
      <c r="C30" s="7"/>
      <c r="D30" s="45"/>
      <c r="E30" s="52"/>
      <c r="F30" s="53"/>
      <c r="G30" s="10"/>
    </row>
    <row r="31" spans="1:14" s="35" customFormat="1" hidden="1" outlineLevel="1" x14ac:dyDescent="0.2">
      <c r="A31" s="10"/>
      <c r="B31" s="44"/>
      <c r="C31" s="7"/>
      <c r="D31" s="45"/>
      <c r="E31" s="52"/>
      <c r="F31" s="53"/>
      <c r="G31" s="10"/>
    </row>
    <row r="32" spans="1:14" s="35" customFormat="1" hidden="1" outlineLevel="1" x14ac:dyDescent="0.2">
      <c r="A32" s="10"/>
      <c r="B32" s="44"/>
      <c r="C32" s="7"/>
      <c r="D32" s="45"/>
      <c r="E32" s="52"/>
      <c r="F32" s="53"/>
      <c r="G32" s="10"/>
    </row>
    <row r="33" spans="1:7" s="35" customFormat="1" hidden="1" outlineLevel="1" x14ac:dyDescent="0.2">
      <c r="A33" s="10"/>
      <c r="B33" s="44"/>
      <c r="C33" s="7"/>
      <c r="D33" s="45"/>
      <c r="E33" s="52"/>
      <c r="F33" s="53"/>
      <c r="G33" s="10"/>
    </row>
    <row r="34" spans="1:7" s="35" customFormat="1" hidden="1" outlineLevel="1" x14ac:dyDescent="0.2">
      <c r="A34" s="10"/>
      <c r="B34" s="44"/>
      <c r="C34" s="7"/>
      <c r="D34" s="45"/>
      <c r="E34" s="52"/>
      <c r="F34" s="53"/>
      <c r="G34" s="10"/>
    </row>
    <row r="35" spans="1:7" s="35" customFormat="1" hidden="1" outlineLevel="1" x14ac:dyDescent="0.2">
      <c r="A35" s="10"/>
      <c r="B35" s="44"/>
      <c r="C35" s="7"/>
      <c r="D35" s="45"/>
      <c r="E35" s="52"/>
      <c r="F35" s="53"/>
      <c r="G35" s="10"/>
    </row>
    <row r="36" spans="1:7" s="35" customFormat="1" hidden="1" outlineLevel="1" x14ac:dyDescent="0.2">
      <c r="A36" s="10"/>
      <c r="B36" s="44"/>
      <c r="C36" s="7"/>
      <c r="D36" s="45"/>
      <c r="E36" s="52"/>
      <c r="F36" s="53"/>
      <c r="G36" s="10"/>
    </row>
    <row r="37" spans="1:7" s="2" customFormat="1" ht="5.4" customHeight="1" outlineLevel="1" x14ac:dyDescent="0.2">
      <c r="C37" s="8"/>
    </row>
    <row r="38" spans="1:7" ht="12" x14ac:dyDescent="0.2">
      <c r="A38" s="6" t="s">
        <v>19</v>
      </c>
      <c r="B38" s="6"/>
      <c r="C38" s="6"/>
      <c r="D38" s="6"/>
      <c r="E38" s="6"/>
      <c r="F38" s="50">
        <f>SUM(F26:F37)</f>
        <v>0</v>
      </c>
      <c r="G38" s="6"/>
    </row>
    <row r="39" spans="1:7" s="14" customFormat="1" ht="5.4" customHeight="1" x14ac:dyDescent="0.2"/>
    <row r="40" spans="1:7" ht="24" hidden="1" x14ac:dyDescent="0.2">
      <c r="A40" s="20" t="s">
        <v>37</v>
      </c>
      <c r="B40" s="3" t="s">
        <v>22</v>
      </c>
      <c r="C40" s="3" t="s">
        <v>38</v>
      </c>
      <c r="D40" s="3" t="s">
        <v>7</v>
      </c>
      <c r="E40" s="3" t="s">
        <v>39</v>
      </c>
      <c r="F40" s="3" t="s">
        <v>25</v>
      </c>
      <c r="G40" s="3" t="s">
        <v>10</v>
      </c>
    </row>
    <row r="41" spans="1:7" s="35" customFormat="1" hidden="1" x14ac:dyDescent="0.2">
      <c r="A41" s="10" t="s">
        <v>26</v>
      </c>
      <c r="B41" s="46" t="str">
        <f>IFERROR(VLOOKUP(A41,'Lista de expertos(as) clave'!$B$11:$D$16,3,0)&amp;" "&amp;VLOOKUP(A41,'Lista de expertos(as) clave'!$B$11:$D$16,2,0),"N.N.")</f>
        <v xml:space="preserve"> </v>
      </c>
      <c r="C41" s="15" t="s">
        <v>65</v>
      </c>
      <c r="D41" s="45"/>
      <c r="E41" s="52"/>
      <c r="F41" s="53">
        <f>D41*E41</f>
        <v>0</v>
      </c>
      <c r="G41" s="10"/>
    </row>
    <row r="42" spans="1:7" s="35" customFormat="1" hidden="1" x14ac:dyDescent="0.2">
      <c r="A42" s="10" t="s">
        <v>27</v>
      </c>
      <c r="B42" s="46" t="str">
        <f>IFERROR(VLOOKUP(A42,'Lista de expertos(as) clave'!$B$11:$D$16,3,0)&amp;" "&amp;VLOOKUP(A42,'Lista de expertos(as) clave'!$B$11:$D$16,2,0),"N.N.")</f>
        <v xml:space="preserve">  </v>
      </c>
      <c r="C42" s="15" t="s">
        <v>65</v>
      </c>
      <c r="D42" s="45"/>
      <c r="E42" s="52"/>
      <c r="F42" s="53">
        <f t="shared" ref="F42:F51" si="3">D42*E42</f>
        <v>0</v>
      </c>
      <c r="G42" s="10"/>
    </row>
    <row r="43" spans="1:7" s="35" customFormat="1" hidden="1" outlineLevel="1" x14ac:dyDescent="0.2">
      <c r="A43" s="10" t="s">
        <v>28</v>
      </c>
      <c r="B43" s="46" t="str">
        <f>IFERROR(VLOOKUP(A43,'Lista de expertos(as) clave'!$B$11:$D$16,3,0)&amp;" "&amp;VLOOKUP(A43,'Lista de expertos(as) clave'!$B$11:$D$16,2,0),"N.N.")</f>
        <v xml:space="preserve"> </v>
      </c>
      <c r="C43" s="15" t="s">
        <v>65</v>
      </c>
      <c r="D43" s="45"/>
      <c r="E43" s="52"/>
      <c r="F43" s="53">
        <f t="shared" si="3"/>
        <v>0</v>
      </c>
      <c r="G43" s="10"/>
    </row>
    <row r="44" spans="1:7" s="35" customFormat="1" hidden="1" outlineLevel="1" x14ac:dyDescent="0.2">
      <c r="A44" s="10" t="s">
        <v>29</v>
      </c>
      <c r="B44" s="46" t="str">
        <f>IFERROR(VLOOKUP(A44,'Lista de expertos(as) clave'!$B$11:$D$16,3,0)&amp;" "&amp;VLOOKUP(A44,'Lista de expertos(as) clave'!$B$11:$D$16,2,0),"N.N.")</f>
        <v xml:space="preserve"> </v>
      </c>
      <c r="C44" s="15" t="s">
        <v>65</v>
      </c>
      <c r="D44" s="45"/>
      <c r="E44" s="52"/>
      <c r="F44" s="53">
        <f t="shared" ref="F44" si="4">D44*E44</f>
        <v>0</v>
      </c>
      <c r="G44" s="10"/>
    </row>
    <row r="45" spans="1:7" s="35" customFormat="1" hidden="1" outlineLevel="1" x14ac:dyDescent="0.2">
      <c r="A45" s="10" t="s">
        <v>30</v>
      </c>
      <c r="B45" s="46" t="str">
        <f>IFERROR(VLOOKUP(A45,'Lista de expertos(as) clave'!$B$11:$D$16,3,0)&amp;" "&amp;VLOOKUP(A45,'Lista de expertos(as) clave'!$B$11:$D$16,2,0),"N.N.")</f>
        <v>N.N.</v>
      </c>
      <c r="C45" s="15" t="s">
        <v>65</v>
      </c>
      <c r="D45" s="45"/>
      <c r="E45" s="52"/>
      <c r="F45" s="53">
        <f t="shared" si="3"/>
        <v>0</v>
      </c>
      <c r="G45" s="10"/>
    </row>
    <row r="46" spans="1:7" s="35" customFormat="1" hidden="1" outlineLevel="1" x14ac:dyDescent="0.2">
      <c r="A46" s="10" t="s">
        <v>31</v>
      </c>
      <c r="B46" s="46" t="str">
        <f>IFERROR(VLOOKUP(A46,'Lista de expertos(as) clave'!$B$11:$D$16,3,0)&amp;" "&amp;VLOOKUP(A46,'Lista de expertos(as) clave'!$B$11:$D$16,2,0),"N.N.")</f>
        <v>N.N.</v>
      </c>
      <c r="C46" s="15" t="s">
        <v>65</v>
      </c>
      <c r="D46" s="45"/>
      <c r="E46" s="52"/>
      <c r="F46" s="53">
        <f t="shared" si="3"/>
        <v>0</v>
      </c>
      <c r="G46" s="10"/>
    </row>
    <row r="47" spans="1:7" s="35" customFormat="1" hidden="1" outlineLevel="1" x14ac:dyDescent="0.2">
      <c r="A47" s="10" t="s">
        <v>32</v>
      </c>
      <c r="B47" s="46" t="str">
        <f>IFERROR(VLOOKUP(A47,'Lista de expertos(as) clave'!$B$11:$D$16,3,0)&amp;" "&amp;VLOOKUP(A47,'Lista de expertos(as) clave'!$B$11:$D$16,2,0),"N.N.")</f>
        <v>N.N.</v>
      </c>
      <c r="C47" s="15" t="s">
        <v>65</v>
      </c>
      <c r="D47" s="45"/>
      <c r="E47" s="52"/>
      <c r="F47" s="53">
        <f t="shared" si="3"/>
        <v>0</v>
      </c>
      <c r="G47" s="10"/>
    </row>
    <row r="48" spans="1:7" s="35" customFormat="1" hidden="1" outlineLevel="1" x14ac:dyDescent="0.2">
      <c r="A48" s="10" t="s">
        <v>33</v>
      </c>
      <c r="B48" s="46" t="str">
        <f>IFERROR(VLOOKUP(A48,'Lista de expertos(as) clave'!$B$11:$D$16,3,0)&amp;" "&amp;VLOOKUP(A48,'Lista de expertos(as) clave'!$B$11:$D$16,2,0),"N.N.")</f>
        <v>N.N.</v>
      </c>
      <c r="C48" s="15" t="s">
        <v>65</v>
      </c>
      <c r="D48" s="45"/>
      <c r="E48" s="52"/>
      <c r="F48" s="53">
        <f t="shared" si="3"/>
        <v>0</v>
      </c>
      <c r="G48" s="10"/>
    </row>
    <row r="49" spans="1:8" s="35" customFormat="1" hidden="1" outlineLevel="1" x14ac:dyDescent="0.2">
      <c r="A49" s="10" t="s">
        <v>34</v>
      </c>
      <c r="B49" s="46" t="str">
        <f>IFERROR(VLOOKUP(A49,'Lista de expertos(as) clave'!$B$11:$D$16,3,0)&amp;" "&amp;VLOOKUP(A49,'Lista de expertos(as) clave'!$B$11:$D$16,2,0),"N.N.")</f>
        <v>N.N.</v>
      </c>
      <c r="C49" s="15" t="s">
        <v>65</v>
      </c>
      <c r="D49" s="45"/>
      <c r="E49" s="52"/>
      <c r="F49" s="53">
        <f t="shared" si="3"/>
        <v>0</v>
      </c>
      <c r="G49" s="10"/>
    </row>
    <row r="50" spans="1:8" s="35" customFormat="1" hidden="1" outlineLevel="1" x14ac:dyDescent="0.2">
      <c r="A50" s="10" t="s">
        <v>35</v>
      </c>
      <c r="B50" s="46" t="str">
        <f>IFERROR(VLOOKUP(A50,'Lista de expertos(as) clave'!$B$11:$D$16,3,0)&amp;" "&amp;VLOOKUP(A50,'Lista de expertos(as) clave'!$B$11:$D$16,2,0),"N.N.")</f>
        <v>N.N.</v>
      </c>
      <c r="C50" s="15" t="s">
        <v>65</v>
      </c>
      <c r="D50" s="45"/>
      <c r="E50" s="52"/>
      <c r="F50" s="53">
        <f t="shared" ref="F50" si="5">D50*E50</f>
        <v>0</v>
      </c>
      <c r="G50" s="10"/>
    </row>
    <row r="51" spans="1:8" s="35" customFormat="1" hidden="1" outlineLevel="1" x14ac:dyDescent="0.2">
      <c r="A51" s="10" t="s">
        <v>36</v>
      </c>
      <c r="B51" s="46" t="str">
        <f>IFERROR(VLOOKUP(A51,'Lista de expertos(as) clave'!$B$11:$D$16,3,0)&amp;" "&amp;VLOOKUP(A51,'Lista de expertos(as) clave'!$B$11:$D$16,2,0),"N.N.")</f>
        <v>N.N.</v>
      </c>
      <c r="C51" s="15" t="s">
        <v>65</v>
      </c>
      <c r="D51" s="45"/>
      <c r="E51" s="52"/>
      <c r="F51" s="53">
        <f t="shared" si="3"/>
        <v>0</v>
      </c>
      <c r="G51" s="10"/>
    </row>
    <row r="52" spans="1:8" s="2" customFormat="1" ht="4.2" hidden="1" outlineLevel="1" x14ac:dyDescent="0.2">
      <c r="C52" s="8"/>
      <c r="E52" s="49"/>
      <c r="F52" s="49"/>
    </row>
    <row r="53" spans="1:8" ht="12" hidden="1" collapsed="1" x14ac:dyDescent="0.2">
      <c r="A53" s="6" t="s">
        <v>19</v>
      </c>
      <c r="B53" s="6"/>
      <c r="C53" s="6"/>
      <c r="D53" s="6"/>
      <c r="E53" s="50"/>
      <c r="F53" s="50">
        <f>SUM(F41:F52)</f>
        <v>0</v>
      </c>
      <c r="G53" s="6"/>
    </row>
    <row r="54" spans="1:8" s="2" customFormat="1" ht="4.2" x14ac:dyDescent="0.2"/>
    <row r="55" spans="1:8" s="14" customFormat="1" ht="7.8" x14ac:dyDescent="0.2"/>
    <row r="56" spans="1:8" ht="12" x14ac:dyDescent="0.2">
      <c r="A56" s="5" t="s">
        <v>40</v>
      </c>
      <c r="B56" s="5"/>
      <c r="C56" s="5"/>
      <c r="D56" s="5"/>
      <c r="E56" s="5"/>
      <c r="F56" s="5"/>
      <c r="G56" s="5"/>
    </row>
    <row r="57" spans="1:8" ht="3.6" customHeight="1" x14ac:dyDescent="0.2">
      <c r="A57" s="55"/>
      <c r="B57" s="55"/>
      <c r="C57" s="55"/>
      <c r="D57" s="55"/>
      <c r="E57" s="55"/>
      <c r="F57" s="55"/>
      <c r="G57" s="55"/>
      <c r="H57" s="22"/>
    </row>
    <row r="58" spans="1:8" ht="24" x14ac:dyDescent="0.2">
      <c r="A58" s="71" t="s">
        <v>5</v>
      </c>
      <c r="B58" s="72"/>
      <c r="C58" s="3" t="s">
        <v>23</v>
      </c>
      <c r="D58" s="3" t="s">
        <v>7</v>
      </c>
      <c r="E58" s="3" t="s">
        <v>41</v>
      </c>
      <c r="F58" s="3" t="s">
        <v>25</v>
      </c>
      <c r="G58" s="3" t="s">
        <v>10</v>
      </c>
    </row>
    <row r="59" spans="1:8" s="42" customFormat="1" ht="21" customHeight="1" outlineLevel="1" x14ac:dyDescent="0.2">
      <c r="A59" s="69" t="s">
        <v>43</v>
      </c>
      <c r="B59" s="70"/>
      <c r="C59" s="10" t="s">
        <v>44</v>
      </c>
      <c r="D59" s="9">
        <v>12</v>
      </c>
      <c r="E59" s="51">
        <v>9000</v>
      </c>
      <c r="F59" s="48">
        <f t="shared" ref="F59:F64" si="6">D59*E59</f>
        <v>108000</v>
      </c>
      <c r="G59" s="85" t="s">
        <v>77</v>
      </c>
    </row>
    <row r="60" spans="1:8" s="42" customFormat="1" ht="28.2" customHeight="1" outlineLevel="1" x14ac:dyDescent="0.2">
      <c r="A60" s="81" t="s">
        <v>64</v>
      </c>
      <c r="B60" s="82"/>
      <c r="C60" s="83" t="s">
        <v>44</v>
      </c>
      <c r="D60" s="9">
        <v>24</v>
      </c>
      <c r="E60" s="51">
        <v>987</v>
      </c>
      <c r="F60" s="48">
        <f t="shared" si="6"/>
        <v>23688</v>
      </c>
      <c r="G60" s="86"/>
    </row>
    <row r="61" spans="1:8" ht="21" customHeight="1" outlineLevel="1" x14ac:dyDescent="0.2">
      <c r="A61" s="58" t="s">
        <v>73</v>
      </c>
      <c r="B61" s="59"/>
      <c r="C61" s="10" t="s">
        <v>66</v>
      </c>
      <c r="D61" s="9">
        <v>18</v>
      </c>
      <c r="E61" s="51">
        <v>600</v>
      </c>
      <c r="F61" s="48">
        <f t="shared" si="6"/>
        <v>10800</v>
      </c>
      <c r="G61" s="86"/>
    </row>
    <row r="62" spans="1:8" ht="19.8" customHeight="1" outlineLevel="1" x14ac:dyDescent="0.2">
      <c r="A62" s="58" t="s">
        <v>74</v>
      </c>
      <c r="B62" s="59"/>
      <c r="C62" s="10" t="s">
        <v>66</v>
      </c>
      <c r="D62" s="9">
        <v>129</v>
      </c>
      <c r="E62" s="51">
        <v>300</v>
      </c>
      <c r="F62" s="48">
        <f t="shared" ref="F62" si="7">D62*E62</f>
        <v>38700</v>
      </c>
      <c r="G62" s="86"/>
    </row>
    <row r="63" spans="1:8" ht="18.600000000000001" customHeight="1" outlineLevel="1" x14ac:dyDescent="0.2">
      <c r="A63" s="58" t="s">
        <v>45</v>
      </c>
      <c r="B63" s="59"/>
      <c r="C63" s="10" t="s">
        <v>66</v>
      </c>
      <c r="D63" s="9">
        <v>75</v>
      </c>
      <c r="E63" s="51">
        <v>550</v>
      </c>
      <c r="F63" s="48">
        <f t="shared" si="6"/>
        <v>41250</v>
      </c>
      <c r="G63" s="86"/>
    </row>
    <row r="64" spans="1:8" ht="20.399999999999999" customHeight="1" outlineLevel="1" x14ac:dyDescent="0.2">
      <c r="A64" s="58" t="s">
        <v>46</v>
      </c>
      <c r="B64" s="59"/>
      <c r="C64" s="10" t="s">
        <v>44</v>
      </c>
      <c r="D64" s="9">
        <v>63</v>
      </c>
      <c r="E64" s="51">
        <v>2000</v>
      </c>
      <c r="F64" s="48">
        <f t="shared" si="6"/>
        <v>126000</v>
      </c>
      <c r="G64" s="87"/>
    </row>
    <row r="65" spans="1:7" s="2" customFormat="1" ht="3.75" customHeight="1" outlineLevel="1" x14ac:dyDescent="0.2">
      <c r="C65" s="8"/>
      <c r="E65" s="49"/>
      <c r="F65" s="49"/>
    </row>
    <row r="66" spans="1:7" ht="12" x14ac:dyDescent="0.2">
      <c r="A66" s="6" t="s">
        <v>19</v>
      </c>
      <c r="B66" s="6"/>
      <c r="C66" s="6"/>
      <c r="D66" s="6"/>
      <c r="E66" s="50"/>
      <c r="F66" s="50">
        <f>SUM(F59:F65)</f>
        <v>348438</v>
      </c>
      <c r="G66" s="6"/>
    </row>
    <row r="67" spans="1:7" s="14" customFormat="1" ht="7.8" x14ac:dyDescent="0.2"/>
    <row r="68" spans="1:7" ht="12" x14ac:dyDescent="0.2">
      <c r="A68" s="5" t="s">
        <v>47</v>
      </c>
      <c r="B68" s="5"/>
      <c r="C68" s="5"/>
      <c r="D68" s="5"/>
      <c r="E68" s="5"/>
      <c r="F68" s="5"/>
      <c r="G68" s="5"/>
    </row>
    <row r="69" spans="1:7" s="18" customFormat="1" ht="5.4" outlineLevel="1" x14ac:dyDescent="0.2"/>
    <row r="70" spans="1:7" ht="24" outlineLevel="1" x14ac:dyDescent="0.2">
      <c r="A70" s="71" t="s">
        <v>5</v>
      </c>
      <c r="B70" s="72"/>
      <c r="C70" s="3" t="s">
        <v>38</v>
      </c>
      <c r="D70" s="3" t="s">
        <v>7</v>
      </c>
      <c r="E70" s="3" t="s">
        <v>41</v>
      </c>
      <c r="F70" s="3" t="s">
        <v>25</v>
      </c>
      <c r="G70" s="3" t="s">
        <v>10</v>
      </c>
    </row>
    <row r="71" spans="1:7" ht="22.8" customHeight="1" outlineLevel="1" x14ac:dyDescent="0.2">
      <c r="A71" s="73" t="s">
        <v>75</v>
      </c>
      <c r="B71" s="74"/>
      <c r="C71" s="10" t="s">
        <v>44</v>
      </c>
      <c r="D71" s="9">
        <v>13</v>
      </c>
      <c r="E71" s="51">
        <v>25000</v>
      </c>
      <c r="F71" s="48">
        <f>D71*E71</f>
        <v>325000</v>
      </c>
      <c r="G71" s="85" t="s">
        <v>77</v>
      </c>
    </row>
    <row r="72" spans="1:7" ht="22.8" customHeight="1" outlineLevel="1" x14ac:dyDescent="0.2">
      <c r="A72" s="75" t="s">
        <v>76</v>
      </c>
      <c r="B72" s="76"/>
      <c r="C72" s="10" t="s">
        <v>44</v>
      </c>
      <c r="D72" s="9">
        <v>2</v>
      </c>
      <c r="E72" s="51">
        <v>95000</v>
      </c>
      <c r="F72" s="48">
        <f>D72*E72</f>
        <v>190000</v>
      </c>
      <c r="G72" s="86"/>
    </row>
    <row r="73" spans="1:7" ht="18.600000000000001" customHeight="1" outlineLevel="1" x14ac:dyDescent="0.2">
      <c r="A73" s="77" t="s">
        <v>48</v>
      </c>
      <c r="B73" s="78"/>
      <c r="C73" s="79" t="s">
        <v>44</v>
      </c>
      <c r="D73" s="9">
        <v>1</v>
      </c>
      <c r="E73" s="51">
        <v>150000</v>
      </c>
      <c r="F73" s="48">
        <f>D73*E73</f>
        <v>150000</v>
      </c>
      <c r="G73" s="87"/>
    </row>
    <row r="74" spans="1:7" outlineLevel="1" x14ac:dyDescent="0.2">
      <c r="A74" s="79"/>
      <c r="B74" s="80"/>
      <c r="C74" s="10"/>
      <c r="D74" s="9"/>
      <c r="E74" s="51"/>
      <c r="F74" s="48">
        <f t="shared" ref="F74" si="8">D74*E74</f>
        <v>0</v>
      </c>
      <c r="G74" s="10"/>
    </row>
    <row r="75" spans="1:7" s="2" customFormat="1" ht="4.2" outlineLevel="1" x14ac:dyDescent="0.2">
      <c r="E75" s="49"/>
      <c r="F75" s="49"/>
    </row>
    <row r="76" spans="1:7" ht="12" x14ac:dyDescent="0.2">
      <c r="A76" s="6" t="s">
        <v>19</v>
      </c>
      <c r="B76" s="6"/>
      <c r="C76" s="6"/>
      <c r="D76" s="6"/>
      <c r="E76" s="50"/>
      <c r="F76" s="50">
        <f>SUM(F71:F75)</f>
        <v>665000</v>
      </c>
      <c r="G76" s="6"/>
    </row>
    <row r="77" spans="1:7" s="14" customFormat="1" ht="5.4" customHeight="1" x14ac:dyDescent="0.2"/>
    <row r="78" spans="1:7" ht="12" x14ac:dyDescent="0.2">
      <c r="A78" s="5" t="s">
        <v>49</v>
      </c>
      <c r="B78" s="5"/>
      <c r="C78" s="5"/>
      <c r="D78" s="5"/>
      <c r="E78" s="5"/>
      <c r="F78" s="5"/>
      <c r="G78" s="5"/>
    </row>
    <row r="79" spans="1:7" s="18" customFormat="1" ht="5.4" x14ac:dyDescent="0.2"/>
    <row r="80" spans="1:7" ht="12" x14ac:dyDescent="0.2">
      <c r="A80" s="6" t="s">
        <v>68</v>
      </c>
      <c r="B80" s="6"/>
      <c r="C80" s="6"/>
      <c r="D80" s="6"/>
      <c r="E80" s="6"/>
      <c r="F80" s="50">
        <f>F76+F66+F53+F21+F38</f>
        <v>1013438</v>
      </c>
      <c r="G80" s="6"/>
    </row>
    <row r="81" spans="1:7" s="14" customFormat="1" ht="7.8" x14ac:dyDescent="0.2"/>
    <row r="82" spans="1:7" s="14" customFormat="1" ht="7.8" x14ac:dyDescent="0.2"/>
    <row r="83" spans="1:7" s="16" customFormat="1" ht="9.6" x14ac:dyDescent="0.2"/>
    <row r="84" spans="1:7" ht="12" x14ac:dyDescent="0.2">
      <c r="A84" s="1"/>
    </row>
    <row r="85" spans="1:7" ht="12" x14ac:dyDescent="0.2">
      <c r="A85" s="36"/>
      <c r="B85" s="37"/>
      <c r="C85" s="37"/>
      <c r="D85" s="37"/>
      <c r="E85" s="37"/>
      <c r="F85" s="37"/>
      <c r="G85" s="37"/>
    </row>
    <row r="86" spans="1:7" x14ac:dyDescent="0.2">
      <c r="A86" s="30"/>
      <c r="B86" s="31"/>
      <c r="C86" s="31"/>
      <c r="D86" s="31"/>
      <c r="E86" s="31"/>
      <c r="F86" s="31"/>
      <c r="G86" s="31"/>
    </row>
    <row r="87" spans="1:7" x14ac:dyDescent="0.2">
      <c r="A87" s="30"/>
      <c r="B87" s="31"/>
      <c r="C87" s="31"/>
      <c r="D87" s="31"/>
      <c r="E87" s="31"/>
      <c r="F87" s="31"/>
      <c r="G87" s="31"/>
    </row>
    <row r="88" spans="1:7" ht="11.4" customHeight="1" x14ac:dyDescent="0.2">
      <c r="A88" s="30" t="s">
        <v>50</v>
      </c>
      <c r="B88" s="31"/>
      <c r="C88" s="31"/>
      <c r="D88" s="31"/>
      <c r="E88" s="31"/>
      <c r="F88" s="31"/>
      <c r="G88" s="31"/>
    </row>
    <row r="89" spans="1:7" ht="11.4" customHeight="1" x14ac:dyDescent="0.2">
      <c r="A89" s="30" t="s">
        <v>51</v>
      </c>
      <c r="B89" s="31"/>
      <c r="C89" s="31"/>
      <c r="D89" s="31"/>
      <c r="E89" s="31"/>
      <c r="F89" s="31"/>
      <c r="G89" s="31"/>
    </row>
    <row r="90" spans="1:7" x14ac:dyDescent="0.2">
      <c r="A90" s="38"/>
      <c r="B90" s="31"/>
      <c r="C90" s="31"/>
      <c r="D90" s="31"/>
      <c r="E90" s="31"/>
      <c r="F90" s="31"/>
      <c r="G90" s="31"/>
    </row>
    <row r="91" spans="1:7" x14ac:dyDescent="0.2">
      <c r="A91" s="35"/>
      <c r="B91" s="35"/>
      <c r="C91" s="35"/>
      <c r="D91" s="35"/>
      <c r="E91" s="35"/>
      <c r="F91" s="35"/>
      <c r="G91" s="35"/>
    </row>
    <row r="92" spans="1:7" x14ac:dyDescent="0.2">
      <c r="A92" s="35"/>
      <c r="B92" s="35"/>
      <c r="C92" s="35"/>
      <c r="D92" s="35"/>
      <c r="E92" s="35"/>
      <c r="F92" s="35"/>
      <c r="G92" s="35"/>
    </row>
  </sheetData>
  <mergeCells count="28">
    <mergeCell ref="A73:B73"/>
    <mergeCell ref="G59:G64"/>
    <mergeCell ref="G71:G73"/>
    <mergeCell ref="A64:B64"/>
    <mergeCell ref="A58:B58"/>
    <mergeCell ref="A70:B70"/>
    <mergeCell ref="A71:B71"/>
    <mergeCell ref="A72:B72"/>
    <mergeCell ref="A59:B59"/>
    <mergeCell ref="A60:B60"/>
    <mergeCell ref="A61:B61"/>
    <mergeCell ref="A62:B62"/>
    <mergeCell ref="A63:B63"/>
    <mergeCell ref="D7:G7"/>
    <mergeCell ref="A57:G57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  <mergeCell ref="B5:B6"/>
    <mergeCell ref="A5:A6"/>
  </mergeCells>
  <phoneticPr fontId="12" type="noConversion"/>
  <dataValidations count="4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C59 C71:C72 C61:C64 C74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16"/>
  <sheetViews>
    <sheetView showGridLines="0" zoomScaleNormal="100" workbookViewId="0">
      <pane ySplit="10" topLeftCell="A11" activePane="bottomLeft" state="frozen"/>
      <selection activeCell="F3" sqref="F3"/>
      <selection pane="bottomLeft" activeCell="J12" sqref="J12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60" t="s">
        <v>52</v>
      </c>
      <c r="C2" s="60"/>
      <c r="D2" s="60"/>
      <c r="E2" s="60"/>
      <c r="F2" s="60"/>
      <c r="G2" s="60"/>
    </row>
    <row r="3" spans="2:7" x14ac:dyDescent="0.2">
      <c r="B3" s="41" t="s">
        <v>53</v>
      </c>
    </row>
    <row r="4" spans="2:7" x14ac:dyDescent="0.2">
      <c r="B4" s="41" t="s">
        <v>62</v>
      </c>
    </row>
    <row r="5" spans="2:7" s="2" customFormat="1" ht="10.8" customHeight="1" x14ac:dyDescent="0.2">
      <c r="B5" s="54" t="s">
        <v>67</v>
      </c>
    </row>
    <row r="6" spans="2:7" x14ac:dyDescent="0.2">
      <c r="B6" t="s">
        <v>54</v>
      </c>
      <c r="C6" s="43" t="str">
        <f>'Especif. precios | prestación'!B3</f>
        <v>10060275</v>
      </c>
      <c r="E6" t="s">
        <v>1</v>
      </c>
      <c r="F6" s="13">
        <f>'Especif. precios | prestación'!D3</f>
        <v>0</v>
      </c>
    </row>
    <row r="7" spans="2:7" s="2" customFormat="1" ht="4.2" x14ac:dyDescent="0.2">
      <c r="C7" s="11"/>
      <c r="F7" s="12"/>
    </row>
    <row r="8" spans="2:7" x14ac:dyDescent="0.2">
      <c r="B8" t="s">
        <v>55</v>
      </c>
      <c r="C8" s="43" t="str">
        <f>'Especif. precios | prestación'!B5</f>
        <v>G-011858-010 / 11858010000</v>
      </c>
      <c r="F8" s="4"/>
    </row>
    <row r="9" spans="2:7" s="2" customFormat="1" ht="4.2" x14ac:dyDescent="0.2">
      <c r="C9" s="11"/>
      <c r="F9" s="11"/>
    </row>
    <row r="10" spans="2:7" ht="24" x14ac:dyDescent="0.2">
      <c r="B10" s="3" t="s">
        <v>56</v>
      </c>
      <c r="C10" s="3" t="s">
        <v>63</v>
      </c>
      <c r="D10" s="3" t="s">
        <v>22</v>
      </c>
      <c r="E10" s="3" t="s">
        <v>57</v>
      </c>
      <c r="F10" s="3" t="s">
        <v>58</v>
      </c>
      <c r="G10" s="3" t="s">
        <v>59</v>
      </c>
    </row>
    <row r="11" spans="2:7" ht="21" customHeight="1" x14ac:dyDescent="0.2">
      <c r="B11" s="10" t="s">
        <v>26</v>
      </c>
      <c r="C11" s="10"/>
      <c r="D11" s="10"/>
      <c r="E11" s="17"/>
      <c r="F11" s="10"/>
      <c r="G11" s="10"/>
    </row>
    <row r="12" spans="2:7" ht="25.2" customHeight="1" x14ac:dyDescent="0.2">
      <c r="B12" s="10" t="s">
        <v>27</v>
      </c>
      <c r="C12" s="10"/>
      <c r="D12" s="10" t="s">
        <v>60</v>
      </c>
      <c r="E12" s="17"/>
      <c r="F12" s="10"/>
      <c r="G12" s="10"/>
    </row>
    <row r="13" spans="2:7" ht="19.2" customHeight="1" x14ac:dyDescent="0.2">
      <c r="B13" s="10" t="s">
        <v>28</v>
      </c>
      <c r="C13" s="10"/>
      <c r="D13" s="10"/>
      <c r="E13" s="17"/>
      <c r="F13" s="10"/>
      <c r="G13" s="10"/>
    </row>
    <row r="14" spans="2:7" ht="19.2" customHeight="1" x14ac:dyDescent="0.2">
      <c r="B14" s="10" t="s">
        <v>29</v>
      </c>
      <c r="C14" s="10"/>
      <c r="D14" s="10"/>
      <c r="E14" s="17"/>
      <c r="F14" s="10"/>
      <c r="G14" s="10"/>
    </row>
    <row r="15" spans="2:7" x14ac:dyDescent="0.2">
      <c r="B15" s="10"/>
      <c r="C15" s="10"/>
      <c r="D15" s="10"/>
      <c r="E15" s="17"/>
      <c r="F15" s="10"/>
      <c r="G15" s="10"/>
    </row>
    <row r="16" spans="2:7" x14ac:dyDescent="0.2">
      <c r="B16" s="10"/>
      <c r="C16" s="10"/>
      <c r="D16" s="10"/>
      <c r="E16" s="17"/>
      <c r="F16" s="10"/>
      <c r="G16" s="10"/>
    </row>
  </sheetData>
  <mergeCells count="1">
    <mergeCell ref="B2:G2"/>
  </mergeCells>
  <dataValidations disablePrompts="1" count="1"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23</v>
      </c>
    </row>
    <row r="4" spans="2:2" x14ac:dyDescent="0.2">
      <c r="B4" t="s">
        <v>42</v>
      </c>
    </row>
    <row r="5" spans="2:2" x14ac:dyDescent="0.2">
      <c r="B5" t="s">
        <v>66</v>
      </c>
    </row>
    <row r="6" spans="2:2" x14ac:dyDescent="0.2">
      <c r="B6" t="s">
        <v>44</v>
      </c>
    </row>
    <row r="7" spans="2:2" x14ac:dyDescent="0.2">
      <c r="B7" t="s">
        <v>61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F1CAA1C16C834FBCEDEEE868DB391D" ma:contentTypeVersion="17" ma:contentTypeDescription="Ein neues Dokument erstellen." ma:contentTypeScope="" ma:versionID="4ce3c66b403371782bb599e23af25e95">
  <xsd:schema xmlns:xsd="http://www.w3.org/2001/XMLSchema" xmlns:xs="http://www.w3.org/2001/XMLSchema" xmlns:p="http://schemas.microsoft.com/office/2006/metadata/properties" xmlns:ns2="964be468-af77-454a-a325-8d9ba0366dab" xmlns:ns3="0964fc19-fa2c-4e7b-b3df-ece78e94378c" targetNamespace="http://schemas.microsoft.com/office/2006/metadata/properties" ma:root="true" ma:fieldsID="af7d3b6a4e6b08d859c505d6cb96aa5b" ns2:_="" ns3:_="">
    <xsd:import namespace="964be468-af77-454a-a325-8d9ba0366dab"/>
    <xsd:import namespace="0964fc19-fa2c-4e7b-b3df-ece78e9437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be468-af77-454a-a325-8d9ba0366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4fc19-fa2c-4e7b-b3df-ece78e94378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2db8ac-e944-47fd-baba-695aa0b03cfe}" ma:internalName="TaxCatchAll" ma:showField="CatchAllData" ma:web="0964fc19-fa2c-4e7b-b3df-ece78e9437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64fc19-fa2c-4e7b-b3df-ece78e94378c" xsi:nil="true"/>
    <lcf76f155ced4ddcb4097134ff3c332f xmlns="964be468-af77-454a-a325-8d9ba0366d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58CB26-9A68-4216-A946-8BE56EFBD435}"/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  <ds:schemaRef ds:uri="0964fc19-fa2c-4e7b-b3df-ece78e94378c"/>
    <ds:schemaRef ds:uri="964be468-af77-454a-a325-8d9ba0366d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Especif. precios | prestación</vt:lpstr>
      <vt:lpstr>Lista de expertos(as) clave</vt:lpstr>
      <vt:lpstr>Listas</vt:lpstr>
      <vt:lpstr>'Especif. precios | prestación'!Área_de_impresión</vt:lpstr>
      <vt:lpstr>Ersatzspalten</vt:lpstr>
      <vt:lpstr>Erstattungsart</vt:lpstr>
      <vt:lpstr>lSFK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Cortes Lopez, Cynthia GIZ MX</cp:lastModifiedBy>
  <cp:revision/>
  <cp:lastPrinted>2026-02-13T22:51:26Z</cp:lastPrinted>
  <dcterms:created xsi:type="dcterms:W3CDTF">2020-06-06T12:03:03Z</dcterms:created>
  <dcterms:modified xsi:type="dcterms:W3CDTF">2026-10-15T00:45:41Z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0x0101005FF1CAA1C16C834FBCEDEEE868DB391D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